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11 SO 01_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01_11 SO 01_11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01_11 SO 01_11 Pol'!$A$1:$Y$160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8" i="12" l="1"/>
  <c r="BA111" i="12"/>
  <c r="J64" i="1"/>
  <c r="AZ46" i="1"/>
  <c r="F42" i="1"/>
  <c r="G42" i="1"/>
  <c r="H42" i="1"/>
  <c r="I42" i="1"/>
  <c r="J41" i="1" s="1"/>
  <c r="J40" i="1" l="1"/>
  <c r="J39" i="1"/>
  <c r="J42" i="1" s="1"/>
  <c r="J53" i="1"/>
  <c r="J55" i="1"/>
  <c r="J57" i="1"/>
  <c r="J59" i="1"/>
  <c r="J61" i="1"/>
  <c r="J63" i="1"/>
  <c r="J65" i="1"/>
  <c r="J54" i="1"/>
  <c r="J56" i="1"/>
  <c r="J58" i="1"/>
  <c r="J60" i="1"/>
  <c r="J62" i="1"/>
  <c r="J28" i="1"/>
  <c r="J26" i="1"/>
  <c r="G38" i="1"/>
  <c r="F38" i="1"/>
  <c r="J23" i="1"/>
  <c r="J24" i="1"/>
  <c r="J25" i="1"/>
  <c r="J27" i="1"/>
  <c r="E24" i="1"/>
  <c r="E26" i="1"/>
  <c r="J6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<sst xmlns="http://schemas.openxmlformats.org/spreadsheetml/2006/main" count="1039" uniqueCount="332">
  <si>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</si>
  <si>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</si>
  <si>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</si>
  <si>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</si>
  <si>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</si>
  <si>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</si>
  <si>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</si>
  <si>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</si>
  <si>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</si>
  <si>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</si>
  <si>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</si>
  <si>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</si>
  <si>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</si>
  <si>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</si>
  <si>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</si>
  <si>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</si>
  <si>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</si>
  <si>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</si>
  <si>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</si>
  <si>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</si>
  <si>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</si>
  <si>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</si>
  <si>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</si>
  <si>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</si>
  <si>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</si>
  <si>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</si>
  <si>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</si>
  <si>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</si>
  <si>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</si>
  <si>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</si>
  <si>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</si>
  <si>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</si>
  <si>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</si>
  <si>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</si>
  <si>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</si>
  <si>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</si>
  <si>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</si>
  <si>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</si>
  <si>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</si>
  <si>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</si>
  <si>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</si>
  <si>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</si>
  <si>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</si>
  <si>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01/11</t>
  </si>
  <si>
    <t xml:space="preserve">Solární ohřev vody 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</si>
  <si>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</si>
  <si>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</si>
  <si>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</si>
  <si>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</si>
  <si>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</si>
  <si>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</si>
  <si>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</si>
  <si>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</si>
  <si>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</si>
  <si>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</si>
  <si>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</si>
  <si>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</si>
  <si>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</si>
  <si>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</si>
  <si>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</si>
  <si>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01/11 - Solární ohřev vody </t>
  </si>
  <si>
    <t>Popis rozpočtu: SO 01/11 - Solární ohřev vody</t>
  </si>
  <si>
    <t>#POPR</t>
  </si>
  <si>
    <t xml:space="preserve">Popis rozpočtu: SO 01/11 - Solární ohřev vody 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</si>
  <si>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</si>
  <si>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</si>
  <si>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</si>
  <si>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</si>
  <si>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</si>
  <si>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</si>
  <si>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</si>
  <si>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</si>
  <si>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96</t>
  </si>
  <si>
    <t>Bourání konstrukcí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</si>
  <si>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</si>
  <si>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</si>
  <si>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</si>
  <si>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</si>
  <si>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</si>
  <si>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</si>
  <si>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</si>
  <si>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</si>
  <si>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</si>
  <si>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</si>
  <si>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738</t>
  </si>
  <si>
    <t>Solární systémy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</si>
  <si>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</si>
  <si>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</si>
  <si>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</si>
  <si>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</si>
  <si>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</si>
  <si>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</si>
  <si>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</si>
  <si>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</si>
  <si>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</si>
  <si>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</si>
  <si>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</si>
  <si>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</si>
  <si>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</si>
  <si>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</si>
  <si>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</si>
  <si>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</si>
  <si>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</si>
  <si>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</si>
  <si>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</si>
  <si>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</si>
  <si>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</si>
  <si>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</si>
  <si>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</si>
  <si>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</si>
  <si>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</si>
  <si>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</si>
  <si>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</si>
  <si>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</si>
  <si>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</si>
  <si>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</si>
  <si>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</si>
  <si>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</si>
  <si>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310236251</t>
  </si>
  <si>
    <t>Zazdívka otvorů o ploše přes 0,0225 m2 do 0,09 m2 ve zdivu nadzákladovém cihlami pálenými o tloušťce zdi přes 300 do 450 mm</t>
  </si>
  <si>
    <t>kus</t>
  </si>
  <si>
    <t>RTS 23/ I</t>
  </si>
  <si>
    <t>Indiv</t>
  </si>
  <si>
    <t>Práce</t>
  </si>
  <si>
    <t>Běžná</t>
  </si>
  <si>
    <t>POL1_</t>
  </si>
  <si>
    <t>612401191</t>
  </si>
  <si>
    <t>Omítky malých ploch vnitřních stěn do 0,09 m2, vápennou štukovou omítkou</t>
  </si>
  <si>
    <t>612421637</t>
  </si>
  <si>
    <t>Omítky vnitřní stěn vápenné nebo vápenocementové v podlaží i ve schodišti štukové</t>
  </si>
  <si>
    <t>m2</t>
  </si>
  <si>
    <t>622421143</t>
  </si>
  <si>
    <t>Omítky vnější stěn vápenné nebo vápenocementové štukové,  , složitost 1÷ 2</t>
  </si>
  <si>
    <t>971033351</t>
  </si>
  <si>
    <t>Vybourání otvorů ve zdivu cihelném z jakýchkoliv cihel pálených  na jakoukoliv maltu vápenou nebo vápenocementovou, plochy do 0,09 m2, tloušťky do 450 mm</t>
  </si>
  <si>
    <t>Včetně pomocného lešení o výšce podlahy do 1900 mm a pro zatížení do 1,5 kPa  (150 kg/m2).</t>
  </si>
  <si>
    <t>POP</t>
  </si>
  <si>
    <t>713461130V</t>
  </si>
  <si>
    <t>Montáž tepelné izolace potrubí skružemi -kaučuk-HT-32/20</t>
  </si>
  <si>
    <t xml:space="preserve">m     </t>
  </si>
  <si>
    <t>Vlastní</t>
  </si>
  <si>
    <t>Včetně pomocného lešení o výšce podlahy do 1900 mm a pro zatížení do 1,5 kPa.</t>
  </si>
  <si>
    <t>713461131V</t>
  </si>
  <si>
    <t>Montáž tepelné izolace potrubí skružemi -kaučuk-HT-32/25</t>
  </si>
  <si>
    <t>713461132V</t>
  </si>
  <si>
    <t>Montáž tepelné izolace potrubí skružemi -kaučuk-HT-28/25</t>
  </si>
  <si>
    <t>713491111R00</t>
  </si>
  <si>
    <t>Izolace tepelné potrubí a ohybů - doplňky montáž oplechování (plech ve specifikaci)  pevného, potrubí</t>
  </si>
  <si>
    <t>19421130R</t>
  </si>
  <si>
    <t>Výrobek plochý hliníkový - plech; hladký; tl. = 0,80 mm</t>
  </si>
  <si>
    <t>kg</t>
  </si>
  <si>
    <t>Specifikace</t>
  </si>
  <si>
    <t>POL3_</t>
  </si>
  <si>
    <t>713461133V</t>
  </si>
  <si>
    <t>Montáž tepelné izolace potrubí skružemi -kaučuk-HT-22/20</t>
  </si>
  <si>
    <t>722178715R00</t>
  </si>
  <si>
    <t>Potrubí vícevrstvé z polypropylenu, polypropylenu s čedičovými vlákny a polypropylenu PP-RCT/ PP-RCT+BF/ PP-RCT, D 50 mm, s 6,9 mm, S 3,2, polyfúzně svařované</t>
  </si>
  <si>
    <t>m</t>
  </si>
  <si>
    <t>Potrubí včetně tvarovek a zednických výpomocí.</t>
  </si>
  <si>
    <t>722190405</t>
  </si>
  <si>
    <t>Vyvedení a upevnění výpustek přes DN 25 do DN 50</t>
  </si>
  <si>
    <t>722178714R00</t>
  </si>
  <si>
    <t>Potrubí vícevrstvé z polypropylenu, polypropylenu s čedičovými vlákny a polypropylenu PP-RCT/ PP-RCT+BF/ PP-RCT, D 40 mm, s 5,5 mm, S 3,2, polyfúzně svařované</t>
  </si>
  <si>
    <t>722181215</t>
  </si>
  <si>
    <t>Izolace vodovodního potrubí návleková z trubic z pěnového polyetylenu, tloušťka stěny 25 mm, d 50 mm</t>
  </si>
  <si>
    <t>V položce je kalkulována dodávka izolační trubice, spon a lepicí pásky.</t>
  </si>
  <si>
    <t>722262152V</t>
  </si>
  <si>
    <t>Nabíjecí čerpadlo - Čnab. Elektronické oběhové čerpadlo na rozvod pitné vody pracovní bod 1,5 m3/h,</t>
  </si>
  <si>
    <t xml:space="preserve"> 1,8 m v.sl.</t>
  </si>
  <si>
    <t>722263114V</t>
  </si>
  <si>
    <t>Průtočná expanzní nádoba (60 lt. 10 bar) pro pitnou vodu s armaturou flowjet (Rp 5/4")</t>
  </si>
  <si>
    <t xml:space="preserve">ks    </t>
  </si>
  <si>
    <t>Izolace vodovodního potrubí návleková z trubic z pěnového polyetylenu, tloušťka stěny 25 mm, d 40 mm</t>
  </si>
  <si>
    <t>722178712R00</t>
  </si>
  <si>
    <t>Potrubí vícevrstvé z polypropylenu, polypropylenu s čedičovými vlákny a polypropylenu PP-RCT/ PP-RCT+BF/ PP-RCT, D 25 mm, s 3,5 mm, S 3,2, polyfúzně svařované</t>
  </si>
  <si>
    <t>722181213</t>
  </si>
  <si>
    <t>Izolace vodovodního potrubí návleková z trubic z pěnového polyetylenu, tloušťka stěny 13 mm, d 25 mm</t>
  </si>
  <si>
    <t>722237124</t>
  </si>
  <si>
    <t>Kohout kulový, mosazný, vnitřní-vnitřní závit, DN 32, PN 35, včetně dodávky materiálu</t>
  </si>
  <si>
    <t>722237123</t>
  </si>
  <si>
    <t>Kohout kulový, mosazný, vnitřní-vnitřní závit, DN 25, PN 35, včetně dodávky materiálu</t>
  </si>
  <si>
    <t>722237122</t>
  </si>
  <si>
    <t>Kohout kulový, mosazný, vnitřní-vnitřní závit, DN 20, PN 42, včetně dodávky materiálu</t>
  </si>
  <si>
    <t>722237662</t>
  </si>
  <si>
    <t>Klapka vodovodní, zpětná, vodorovná, mosazná, vnitřní-vnitřní závit, DN 20, PN 16, včetně dodávky materiálu</t>
  </si>
  <si>
    <t xml:space="preserve">900      </t>
  </si>
  <si>
    <t>HZS, Práce v tarifní třídě 7 (např. tesař)</t>
  </si>
  <si>
    <t>h</t>
  </si>
  <si>
    <t>Prav.M</t>
  </si>
  <si>
    <t>HZS</t>
  </si>
  <si>
    <t>POL10_</t>
  </si>
  <si>
    <t xml:space="preserve">Úprava a přepojení stávajících rozvodu na nové : </t>
  </si>
  <si>
    <t>VV</t>
  </si>
  <si>
    <t>demontáž určité části rozvodu : 10</t>
  </si>
  <si>
    <t>722237664</t>
  </si>
  <si>
    <t>Klapka vodovodní, zpětná, vodorovná, mosazná, vnitřní-vnitřní závit, DN 32, PN 12, včetně dodávky materiálu</t>
  </si>
  <si>
    <t>722237665</t>
  </si>
  <si>
    <t>Klapka vodovodní, zpětná, vodorovná, mosazná, vnitřní-vnitřní závit, DN 40, PN 12, včetně dodávky materiálu</t>
  </si>
  <si>
    <t>734255125</t>
  </si>
  <si>
    <t>Ventil pojistný závitový 6,0 bar, mosazný, DN 20, vnitřní-vnitřní závit, včetně dodávky materiálu</t>
  </si>
  <si>
    <t>998722201</t>
  </si>
  <si>
    <t>Přesun hmot pro vnitřní vodovod v objektech výšky do 6 m</t>
  </si>
  <si>
    <t>POL1_7</t>
  </si>
  <si>
    <t>734421150R00</t>
  </si>
  <si>
    <t>Tlakoměr deformační 0-10 MPa č. 53312, D 100, včetně dodávky materiálu</t>
  </si>
  <si>
    <t>734295214R00</t>
  </si>
  <si>
    <t>Filtr mosazný, DN 32, PN 20, vnitřní-vnitřní závit, včetně dodávky materiálu</t>
  </si>
  <si>
    <t>722237125</t>
  </si>
  <si>
    <t>Kohout kulový, mosazný, vnitřní-vnitřní závit, DN 40, PN 35, včetně dodávky materiálu</t>
  </si>
  <si>
    <t>722237135</t>
  </si>
  <si>
    <t>Kohout kulový s vypouštěním, mosazný, vnitřní-vnitřní závit, DN 40, PN 35, včetně dodávky materiálu</t>
  </si>
  <si>
    <t>722181212</t>
  </si>
  <si>
    <t>Izolace vodovodního potrubí návleková z trubic z pěnového polyetylenu, tloušťka stěny 9 mm, d 50 mm</t>
  </si>
  <si>
    <t>722202416v</t>
  </si>
  <si>
    <t>Termostatická směšovací armatura 36-53°C (hrdla TV+SV G6/4", Cirk G3/4")</t>
  </si>
  <si>
    <t>732229415V</t>
  </si>
  <si>
    <t>Deskový pájený výměník tepla, vč. izolačního pouzdra, počet desek 30, přenášený výkon 25 kW,</t>
  </si>
  <si>
    <t xml:space="preserve"> teplosměnná plocha 0,64 m2,</t>
  </si>
  <si>
    <t>732331517V</t>
  </si>
  <si>
    <t>Expanzní nádoba okruhu topné vody o objemu 100 lt, 6 bar</t>
  </si>
  <si>
    <t>soubor</t>
  </si>
  <si>
    <t>včetně servisní a připojovací armatury</t>
  </si>
  <si>
    <t>732329129V</t>
  </si>
  <si>
    <t>Akumulační nádoba topné vody o objemu 927 l. D800mm (D1000 vč. izolace) výška 2080 mm (9 návarků)</t>
  </si>
  <si>
    <t>včetně tepelné izolace</t>
  </si>
  <si>
    <t>732429114V</t>
  </si>
  <si>
    <t>Oběhové elektronické čerpadlo Č4 pracovní bod 1,94 m3/h, 2,5 m v.sl.) (okruh nabíjení AKU nádoby)</t>
  </si>
  <si>
    <t xml:space="preserve"> s elektronicky řízenými otáčkami</t>
  </si>
  <si>
    <t>732429120V</t>
  </si>
  <si>
    <t>Oběhové elektronické čerpadlo Č5 pracovní bod 1,75 m3/h, 3,5 m v.sl.) (okruh nabíjení zásobníku TV)</t>
  </si>
  <si>
    <t>733163104R00</t>
  </si>
  <si>
    <t>Potrubí z měděných trubek měděné potrubí, D 22 mm, s 1,0 mm, pájení pomocí kapilárních pájecích tvarovek</t>
  </si>
  <si>
    <t/>
  </si>
  <si>
    <t>sekundární okruh</t>
  </si>
  <si>
    <t>733163106R00</t>
  </si>
  <si>
    <t>Potrubí z měděných trubek měděné potrubí, D 35 mm, s 1,5 mm, pájení pomocí kapilárních pájecích tvarovek</t>
  </si>
  <si>
    <t>733190306R00</t>
  </si>
  <si>
    <t>Tlakové zkoušky potrubí ocelových závitových, plastových, měděných do D 35</t>
  </si>
  <si>
    <t>Včetně dodávky vody, uzavření a zabezpečení konců potrubí.</t>
  </si>
  <si>
    <t>734235124</t>
  </si>
  <si>
    <t>Kohout kulový, mosazný, DN 32, PN 35, vnitřní-vnitřní, včetně dodávky materiálu</t>
  </si>
  <si>
    <t>734215133</t>
  </si>
  <si>
    <t>Ventil automatický, odvzdušňovací, mosazný, PN 14, DN 15, včetně dodávky materiálu</t>
  </si>
  <si>
    <t>734413133R00</t>
  </si>
  <si>
    <t>Teploměr s jímkou D 80 mm, délka jímky 75 mm, T = 0 až 120°C, včetně dodávky materiálu</t>
  </si>
  <si>
    <t>734295321R00</t>
  </si>
  <si>
    <t>Kohout kulový, napouštěcí a vypouštěcí, mosazný, DN 15, PN 10, včetně dodávky materiálu</t>
  </si>
  <si>
    <t>734255122R00</t>
  </si>
  <si>
    <t>Ventil pojistný závitový 3,0 bar, mosazný, DN 20, vnitřní-vnitřní závit, včetně dodávky materiálu</t>
  </si>
  <si>
    <t>u výměníku</t>
  </si>
  <si>
    <t>734255112</t>
  </si>
  <si>
    <t>Ventil pojistný závitový 3,0 bar, mosazný, DN 15, vnitřní-vnitřní závit, včetně dodávky materiálu</t>
  </si>
  <si>
    <t>998734201</t>
  </si>
  <si>
    <t>Přesun hmot pro armatury v objektech výšky do 6 m</t>
  </si>
  <si>
    <t>734494213R00</t>
  </si>
  <si>
    <t>Návarek s trubkovým závitem G 1/2", včetně dodávky materiálu</t>
  </si>
  <si>
    <t>738163104V</t>
  </si>
  <si>
    <t>Potrubí z měděných trubek vytápění D 22 x 1,0 mm, tvrdé pájení</t>
  </si>
  <si>
    <t>733167005V</t>
  </si>
  <si>
    <t>Příplatek za zhotovení přípojky Cu 32/1,5</t>
  </si>
  <si>
    <t>738112541V</t>
  </si>
  <si>
    <t>Plochý solární kolektor - plochý (rámový kolektor horizontální)  kolektor, plocha apertury 2,402m2,</t>
  </si>
  <si>
    <t xml:space="preserve"> rozměry (d/v/h) 2150/1170/83mm, 38 kg, objem 1,77l, hliníkový rám, hliníkový absorbér, připojení 2xCu, max. tlak 10 bar, optická účinnost 0,780, výkon panelu 1874 W</t>
  </si>
  <si>
    <t>738163105V</t>
  </si>
  <si>
    <t>Potrubí z měděných trubek vytápění D 28 x 1,5 mm, tvrdé pájení</t>
  </si>
  <si>
    <t>738112580V</t>
  </si>
  <si>
    <t>Uchycení kolektorů  (ocelová a trojůhelníková konstrukce) závaží - umístění na ploché střeše</t>
  </si>
  <si>
    <t>734243414</t>
  </si>
  <si>
    <t>Klapka zpětná, mosazná, DN 32, PN 10, vnitřní-vnitřní závit, včetně dodávky materiálu</t>
  </si>
  <si>
    <t>904      R02</t>
  </si>
  <si>
    <t>Hzs-zkousky v ramci montaz.praci, Topná zkouška</t>
  </si>
  <si>
    <t>včetně hydraulického vyregulování</t>
  </si>
  <si>
    <t>734255124RV</t>
  </si>
  <si>
    <t>Ventil pojistný,  R140 DN 20 x 4,5 bar</t>
  </si>
  <si>
    <t>738112947V</t>
  </si>
  <si>
    <t>738112950V</t>
  </si>
  <si>
    <t>Řídící solární jednotka včetně čidel a kabelů řeší MaR</t>
  </si>
  <si>
    <t>734235121R00</t>
  </si>
  <si>
    <t>Kohout kulový, mosazný, DN 15, PN 42, vnitřní-vnitřní, včetně dodávky materiálu</t>
  </si>
  <si>
    <t>734235152</t>
  </si>
  <si>
    <t>Kohout kulový, mosazný, DN 15, PN 42, vnitřní-vnější, včetně dodávky materiálu</t>
  </si>
  <si>
    <t>738119313</t>
  </si>
  <si>
    <t>Příslušenství solárních panelů armatury automatický odlučovač vzduchu , DN 20, PN 10,  , včetně dodávky materiálu</t>
  </si>
  <si>
    <t>738119315</t>
  </si>
  <si>
    <t>Příslušenství solárních panelů armatury pojistný ventil, DN 15 x DN 20, PN 10, otvírací přetlak 6 bar, včetně dodávky materiálu</t>
  </si>
  <si>
    <t>738119421V</t>
  </si>
  <si>
    <t>Expanzní nádoba pro solární systém, o objemu 200 lt, 10 bar</t>
  </si>
  <si>
    <t>738120331V</t>
  </si>
  <si>
    <t>Regulační ventil - ruční vyvažovací DN20; 3/4"x3/4" vnitřní závit; 2-12 l/min.; kvs 2,2; se zátkami</t>
  </si>
  <si>
    <t xml:space="preserve"> (do 185°C)</t>
  </si>
  <si>
    <t>738129416V</t>
  </si>
  <si>
    <t>Oddělovací nádoba 60 lt bez membrány</t>
  </si>
  <si>
    <t>738130514V</t>
  </si>
  <si>
    <t>Oběhové elektronické čerpadlo Č3 pracovní bod 1,11 m3/h, 4 m v.sl.) s elektronicky řízenými otáčkami</t>
  </si>
  <si>
    <t xml:space="preserve"> (okruh solárního systému)</t>
  </si>
  <si>
    <t>738210168V</t>
  </si>
  <si>
    <t>Záchytná plastová nádoba 50 lt</t>
  </si>
  <si>
    <t>733167003R00</t>
  </si>
  <si>
    <t>Příplatek k ceně za zhotovení přípojky z trubek měděných D 22 mm, tloušťka stěny 1 mm</t>
  </si>
  <si>
    <t>ke kolektorům</t>
  </si>
  <si>
    <t>738163106V</t>
  </si>
  <si>
    <t>Potrubí z měděných trubek vytápění D 35 x 1,5 mm, tvrdé pájení</t>
  </si>
  <si>
    <t>primární okruh</t>
  </si>
  <si>
    <t>738354121V</t>
  </si>
  <si>
    <t>Solaren (množství se upřesní na stavbě)</t>
  </si>
  <si>
    <t xml:space="preserve">l     </t>
  </si>
  <si>
    <t>998738201</t>
  </si>
  <si>
    <t>Přesun hmot pro solární systémy v objektech výšky do 6 m</t>
  </si>
  <si>
    <t>799738845V</t>
  </si>
  <si>
    <t>Pomocná materiál montážní,spojovací,těsnící,konzoly,závěsy,objímky, drobné fitinky</t>
  </si>
  <si>
    <t>799738883v</t>
  </si>
  <si>
    <t>Práce autojeřábem</t>
  </si>
  <si>
    <t xml:space="preserve">hod   </t>
  </si>
  <si>
    <t>101</t>
  </si>
  <si>
    <t>Nákladní automobilová doprava</t>
  </si>
  <si>
    <t>Kč</t>
  </si>
  <si>
    <t>OPN</t>
  </si>
  <si>
    <t>POL13_0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</si>
  <si>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</si>
  <si>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</si>
  <si>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</si>
  <si>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</si>
  <si>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</si>
  <si>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</si>
  <si>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</si>
  <si>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</si>
  <si>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</si>
  <si>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005231030R</t>
  </si>
  <si>
    <t>Zkušební provoz</t>
  </si>
  <si>
    <t>Náklady zhotovitele na účast na zkušebním provozu včetně všech rizik vyplývajících z nutnosti zásahu či úprav zkoušeného zařízení.</t>
  </si>
  <si>
    <t>END</t>
  </si>
  <si>
    <t>Bezpečné uchcení nosné konstrukce kolektorů ke konstrukci střechy včetně řešín dodavatelem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</si>
</sst>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35" zoomScaleNormal="100" zoomScaleSheetLayoutView="75" workbookViewId="0">
      <selection activeCell="M66" sqref="M6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8" t="s">
        <v>24</v>
      </c>
      <c r="C2" s="79"/>
      <c r="D2" s="80" t="s">
        <v>47</v>
      </c>
      <c r="E2" s="231" t="s">
        <v>48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1" t="s">
        <v>45</v>
      </c>
      <c r="C3" s="79"/>
      <c r="D3" s="82" t="s">
        <v>43</v>
      </c>
      <c r="E3" s="234" t="s">
        <v>44</v>
      </c>
      <c r="F3" s="235"/>
      <c r="G3" s="235"/>
      <c r="H3" s="235"/>
      <c r="I3" s="235"/>
      <c r="J3" s="236"/>
    </row>
    <row r="4" spans="1:15" ht="23.25" customHeight="1" x14ac:dyDescent="0.2">
      <c r="A4" s="76">
        <v>200</v>
      </c>
      <c r="B4" s="83" t="s">
        <v>46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 t="s">
        <v>49</v>
      </c>
      <c r="E5" s="220"/>
      <c r="F5" s="220"/>
      <c r="G5" s="220"/>
      <c r="H5" s="18" t="s">
        <v>42</v>
      </c>
      <c r="I5" s="86" t="s">
        <v>53</v>
      </c>
      <c r="J5" s="8"/>
    </row>
    <row r="6" spans="1:15" ht="15.75" customHeight="1" x14ac:dyDescent="0.2">
      <c r="A6" s="2"/>
      <c r="B6" s="28"/>
      <c r="C6" s="55"/>
      <c r="D6" s="221" t="s">
        <v>50</v>
      </c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52</v>
      </c>
      <c r="E7" s="223" t="s">
        <v>51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8"/>
      <c r="E11" s="238"/>
      <c r="F11" s="238"/>
      <c r="G11" s="23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v>0</v>
      </c>
      <c r="J16" s="204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v>0</v>
      </c>
      <c r="J17" s="204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v>0</v>
      </c>
      <c r="J18" s="204"/>
    </row>
    <row r="19" spans="1:10" ht="23.25" customHeight="1" x14ac:dyDescent="0.2">
      <c r="A19" s="140" t="s">
        <v>88</v>
      </c>
      <c r="B19" s="38" t="s">
        <v>29</v>
      </c>
      <c r="C19" s="62"/>
      <c r="D19" s="63"/>
      <c r="E19" s="202"/>
      <c r="F19" s="203"/>
      <c r="G19" s="202"/>
      <c r="H19" s="203"/>
      <c r="I19" s="202">
        <v>0</v>
      </c>
      <c r="J19" s="204"/>
    </row>
    <row r="20" spans="1:10" ht="23.25" customHeight="1" x14ac:dyDescent="0.2">
      <c r="A20" s="140" t="s">
        <v>89</v>
      </c>
      <c r="B20" s="38" t="s">
        <v>30</v>
      </c>
      <c r="C20" s="62"/>
      <c r="D20" s="63"/>
      <c r="E20" s="202"/>
      <c r="F20" s="203"/>
      <c r="G20" s="202"/>
      <c r="H20" s="203"/>
      <c r="I20" s="202"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0"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0"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0"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7">
        <v>948832.14</v>
      </c>
      <c r="H28" s="208"/>
      <c r="I28" s="208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7">
        <v>0</v>
      </c>
      <c r="H29" s="207"/>
      <c r="I29" s="207"/>
      <c r="J29" s="119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52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54</v>
      </c>
      <c r="C39" s="191"/>
      <c r="D39" s="191"/>
      <c r="E39" s="191"/>
      <c r="F39" s="99">
        <v>0</v>
      </c>
      <c r="G39" s="100">
        <v>948832.14</v>
      </c>
      <c r="H39" s="101">
        <v>199254.75</v>
      </c>
      <c r="I39" s="101">
        <v>1148086.8899999999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43</v>
      </c>
      <c r="C40" s="192" t="s">
        <v>44</v>
      </c>
      <c r="D40" s="192"/>
      <c r="E40" s="192"/>
      <c r="F40" s="104">
        <v>0</v>
      </c>
      <c r="G40" s="105">
        <v>948832.14</v>
      </c>
      <c r="H40" s="105">
        <v>199254.75</v>
      </c>
      <c r="I40" s="105">
        <v>1148086.8899999999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91" t="s">
        <v>44</v>
      </c>
      <c r="D41" s="191"/>
      <c r="E41" s="191"/>
      <c r="F41" s="108">
        <v>0</v>
      </c>
      <c r="G41" s="101">
        <v>948832.14</v>
      </c>
      <c r="H41" s="101">
        <v>199254.75</v>
      </c>
      <c r="I41" s="101">
        <v>1148086.8899999999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93" t="s">
        <v>55</v>
      </c>
      <c r="C42" s="194"/>
      <c r="D42" s="194"/>
      <c r="E42" s="195"/>
      <c r="F42" s="109">
        <f>SUMIF(A39:A41,"=1",F39:F41)</f>
        <v>0</v>
      </c>
      <c r="G42" s="110">
        <f>SUMIF(A39:A41,"=1",G39:G41)</f>
        <v>948832.14</v>
      </c>
      <c r="H42" s="110">
        <f>SUMIF(A39:A41,"=1",H39:H41)</f>
        <v>199254.75</v>
      </c>
      <c r="I42" s="110">
        <f>SUMIF(A39:A41,"=1",I39:I41)</f>
        <v>1148086.8899999999</v>
      </c>
      <c r="J42" s="111">
        <f>SUMIF(A39:A41,"=1",J39:J41)</f>
        <v>100</v>
      </c>
    </row>
    <row r="44" spans="1:52" x14ac:dyDescent="0.2">
      <c r="A44" t="s">
        <v>57</v>
      </c>
      <c r="B44" t="s">
        <v>58</v>
      </c>
    </row>
    <row r="45" spans="1:52" x14ac:dyDescent="0.2">
      <c r="A45" t="s">
        <v>59</v>
      </c>
      <c r="B45" t="s">
        <v>60</v>
      </c>
    </row>
    <row r="46" spans="1:52" x14ac:dyDescent="0.2">
      <c r="B46" s="196" t="s">
        <v>61</v>
      </c>
      <c r="C46" s="196"/>
      <c r="D46" s="196"/>
      <c r="E46" s="196"/>
      <c r="F46" s="196"/>
      <c r="G46" s="196"/>
      <c r="H46" s="196"/>
      <c r="I46" s="196"/>
      <c r="J46" s="196"/>
      <c r="AZ46" s="120" t="str">
        <f>B46</f>
        <v>Popis rozpočtu: SO 01/11 - Solární ohřev vody</v>
      </c>
    </row>
    <row r="47" spans="1:52" x14ac:dyDescent="0.2">
      <c r="A47" t="s">
        <v>62</v>
      </c>
      <c r="B47" t="s">
        <v>63</v>
      </c>
    </row>
    <row r="50" spans="1:10" ht="15.75" x14ac:dyDescent="0.25">
      <c r="B50" s="121" t="s">
        <v>64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65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66</v>
      </c>
      <c r="C53" s="189" t="s">
        <v>67</v>
      </c>
      <c r="D53" s="190"/>
      <c r="E53" s="190"/>
      <c r="F53" s="138" t="s">
        <v>26</v>
      </c>
      <c r="G53" s="130"/>
      <c r="H53" s="130"/>
      <c r="I53" s="130">
        <v>0</v>
      </c>
      <c r="J53" s="135" t="str">
        <f>IF(I66=0,"",I53/I66*100)</f>
        <v/>
      </c>
    </row>
    <row r="54" spans="1:10" ht="36.75" customHeight="1" x14ac:dyDescent="0.2">
      <c r="A54" s="124"/>
      <c r="B54" s="129" t="s">
        <v>68</v>
      </c>
      <c r="C54" s="189" t="s">
        <v>69</v>
      </c>
      <c r="D54" s="190"/>
      <c r="E54" s="190"/>
      <c r="F54" s="138" t="s">
        <v>26</v>
      </c>
      <c r="G54" s="130"/>
      <c r="H54" s="130"/>
      <c r="I54" s="130">
        <v>0</v>
      </c>
      <c r="J54" s="135" t="str">
        <f>IF(I66=0,"",I54/I66*100)</f>
        <v/>
      </c>
    </row>
    <row r="55" spans="1:10" ht="36.75" customHeight="1" x14ac:dyDescent="0.2">
      <c r="A55" s="124"/>
      <c r="B55" s="129" t="s">
        <v>70</v>
      </c>
      <c r="C55" s="189" t="s">
        <v>71</v>
      </c>
      <c r="D55" s="190"/>
      <c r="E55" s="190"/>
      <c r="F55" s="138" t="s">
        <v>26</v>
      </c>
      <c r="G55" s="130"/>
      <c r="H55" s="130"/>
      <c r="I55" s="130">
        <v>0</v>
      </c>
      <c r="J55" s="135" t="str">
        <f>IF(I66=0,"",I55/I66*100)</f>
        <v/>
      </c>
    </row>
    <row r="56" spans="1:10" ht="36.75" customHeight="1" x14ac:dyDescent="0.2">
      <c r="A56" s="124"/>
      <c r="B56" s="129" t="s">
        <v>72</v>
      </c>
      <c r="C56" s="189" t="s">
        <v>73</v>
      </c>
      <c r="D56" s="190"/>
      <c r="E56" s="190"/>
      <c r="F56" s="138" t="s">
        <v>26</v>
      </c>
      <c r="G56" s="130"/>
      <c r="H56" s="130"/>
      <c r="I56" s="130">
        <v>0</v>
      </c>
      <c r="J56" s="135" t="str">
        <f>IF(I66=0,"",I56/I66*100)</f>
        <v/>
      </c>
    </row>
    <row r="57" spans="1:10" ht="36.75" customHeight="1" x14ac:dyDescent="0.2">
      <c r="A57" s="124"/>
      <c r="B57" s="129" t="s">
        <v>74</v>
      </c>
      <c r="C57" s="189" t="s">
        <v>75</v>
      </c>
      <c r="D57" s="190"/>
      <c r="E57" s="190"/>
      <c r="F57" s="138" t="s">
        <v>27</v>
      </c>
      <c r="G57" s="130"/>
      <c r="H57" s="130"/>
      <c r="I57" s="130">
        <v>0</v>
      </c>
      <c r="J57" s="135" t="str">
        <f>IF(I66=0,"",I57/I66*100)</f>
        <v/>
      </c>
    </row>
    <row r="58" spans="1:10" ht="36.75" customHeight="1" x14ac:dyDescent="0.2">
      <c r="A58" s="124"/>
      <c r="B58" s="129" t="s">
        <v>76</v>
      </c>
      <c r="C58" s="189" t="s">
        <v>77</v>
      </c>
      <c r="D58" s="190"/>
      <c r="E58" s="190"/>
      <c r="F58" s="138" t="s">
        <v>27</v>
      </c>
      <c r="G58" s="130"/>
      <c r="H58" s="130"/>
      <c r="I58" s="130">
        <v>0</v>
      </c>
      <c r="J58" s="135" t="str">
        <f>IF(I66=0,"",I58/I66*100)</f>
        <v/>
      </c>
    </row>
    <row r="59" spans="1:10" ht="36.75" customHeight="1" x14ac:dyDescent="0.2">
      <c r="A59" s="124"/>
      <c r="B59" s="129" t="s">
        <v>78</v>
      </c>
      <c r="C59" s="189" t="s">
        <v>79</v>
      </c>
      <c r="D59" s="190"/>
      <c r="E59" s="190"/>
      <c r="F59" s="138" t="s">
        <v>27</v>
      </c>
      <c r="G59" s="130"/>
      <c r="H59" s="130"/>
      <c r="I59" s="130">
        <v>0</v>
      </c>
      <c r="J59" s="135" t="str">
        <f>IF(I66=0,"",I59/I66*100)</f>
        <v/>
      </c>
    </row>
    <row r="60" spans="1:10" ht="36.75" customHeight="1" x14ac:dyDescent="0.2">
      <c r="A60" s="124"/>
      <c r="B60" s="129" t="s">
        <v>80</v>
      </c>
      <c r="C60" s="189" t="s">
        <v>81</v>
      </c>
      <c r="D60" s="190"/>
      <c r="E60" s="190"/>
      <c r="F60" s="138" t="s">
        <v>27</v>
      </c>
      <c r="G60" s="130"/>
      <c r="H60" s="130"/>
      <c r="I60" s="130">
        <v>0</v>
      </c>
      <c r="J60" s="135" t="str">
        <f>IF(I66=0,"",I60/I66*100)</f>
        <v/>
      </c>
    </row>
    <row r="61" spans="1:10" ht="36.75" customHeight="1" x14ac:dyDescent="0.2">
      <c r="A61" s="124"/>
      <c r="B61" s="129" t="s">
        <v>82</v>
      </c>
      <c r="C61" s="189" t="s">
        <v>83</v>
      </c>
      <c r="D61" s="190"/>
      <c r="E61" s="190"/>
      <c r="F61" s="138" t="s">
        <v>27</v>
      </c>
      <c r="G61" s="130"/>
      <c r="H61" s="130"/>
      <c r="I61" s="130">
        <v>0</v>
      </c>
      <c r="J61" s="135" t="str">
        <f>IF(I66=0,"",I61/I66*100)</f>
        <v/>
      </c>
    </row>
    <row r="62" spans="1:10" ht="36.75" customHeight="1" x14ac:dyDescent="0.2">
      <c r="A62" s="124"/>
      <c r="B62" s="129" t="s">
        <v>84</v>
      </c>
      <c r="C62" s="189" t="s">
        <v>85</v>
      </c>
      <c r="D62" s="190"/>
      <c r="E62" s="190"/>
      <c r="F62" s="138" t="s">
        <v>27</v>
      </c>
      <c r="G62" s="130"/>
      <c r="H62" s="130"/>
      <c r="I62" s="130">
        <v>0</v>
      </c>
      <c r="J62" s="135" t="str">
        <f>IF(I66=0,"",I62/I66*100)</f>
        <v/>
      </c>
    </row>
    <row r="63" spans="1:10" ht="36.75" customHeight="1" x14ac:dyDescent="0.2">
      <c r="A63" s="124"/>
      <c r="B63" s="129" t="s">
        <v>86</v>
      </c>
      <c r="C63" s="189" t="s">
        <v>87</v>
      </c>
      <c r="D63" s="190"/>
      <c r="E63" s="190"/>
      <c r="F63" s="138" t="s">
        <v>27</v>
      </c>
      <c r="G63" s="130"/>
      <c r="H63" s="130"/>
      <c r="I63" s="130">
        <v>0</v>
      </c>
      <c r="J63" s="135" t="str">
        <f>IF(I66=0,"",I63/I66*100)</f>
        <v/>
      </c>
    </row>
    <row r="64" spans="1:10" ht="36.75" customHeight="1" x14ac:dyDescent="0.2">
      <c r="A64" s="124"/>
      <c r="B64" s="129" t="s">
        <v>88</v>
      </c>
      <c r="C64" s="189" t="s">
        <v>29</v>
      </c>
      <c r="D64" s="190"/>
      <c r="E64" s="190"/>
      <c r="F64" s="138" t="s">
        <v>88</v>
      </c>
      <c r="G64" s="130"/>
      <c r="H64" s="130"/>
      <c r="I64" s="130">
        <v>0</v>
      </c>
      <c r="J64" s="135" t="str">
        <f>IF(I66=0,"",I64/I66*100)</f>
        <v/>
      </c>
    </row>
    <row r="65" spans="1:10" ht="36.75" customHeight="1" x14ac:dyDescent="0.2">
      <c r="A65" s="124"/>
      <c r="B65" s="129" t="s">
        <v>89</v>
      </c>
      <c r="C65" s="189" t="s">
        <v>30</v>
      </c>
      <c r="D65" s="190"/>
      <c r="E65" s="190"/>
      <c r="F65" s="138" t="s">
        <v>89</v>
      </c>
      <c r="G65" s="130"/>
      <c r="H65" s="130"/>
      <c r="I65" s="130">
        <v>0</v>
      </c>
      <c r="J65" s="135" t="str">
        <f>IF(I66=0,"",I65/I66*100)</f>
        <v/>
      </c>
    </row>
    <row r="66" spans="1:10" ht="25.5" customHeight="1" x14ac:dyDescent="0.2">
      <c r="A66" s="125"/>
      <c r="B66" s="131" t="s">
        <v>1</v>
      </c>
      <c r="C66" s="132"/>
      <c r="D66" s="133"/>
      <c r="E66" s="133"/>
      <c r="F66" s="139"/>
      <c r="G66" s="134"/>
      <c r="H66" s="134"/>
      <c r="I66" s="134">
        <v>0</v>
      </c>
      <c r="J66" s="136">
        <f>SUM(J53:J65)</f>
        <v>0</v>
      </c>
    </row>
    <row r="67" spans="1:10" x14ac:dyDescent="0.2">
      <c r="F67" s="87"/>
      <c r="G67" s="87"/>
      <c r="H67" s="87"/>
      <c r="I67" s="87"/>
      <c r="J67" s="137"/>
    </row>
    <row r="68" spans="1:10" x14ac:dyDescent="0.2">
      <c r="F68" s="87"/>
      <c r="G68" s="87"/>
      <c r="H68" s="87"/>
      <c r="I68" s="87"/>
      <c r="J68" s="137"/>
    </row>
    <row r="69" spans="1:10" x14ac:dyDescent="0.2">
      <c r="F69" s="87"/>
      <c r="G69" s="87"/>
      <c r="H69" s="87"/>
      <c r="I69" s="87"/>
      <c r="J69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6:J46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28" activePane="bottomLeft" state="frozen"/>
      <selection pane="bottomLeft" activeCell="G159" sqref="G159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90</v>
      </c>
    </row>
    <row r="2" spans="1:60" ht="24.95" customHeight="1" x14ac:dyDescent="0.2">
      <c r="A2" s="141" t="s">
        <v>8</v>
      </c>
      <c r="B2" s="49" t="s">
        <v>47</v>
      </c>
      <c r="C2" s="251" t="s">
        <v>48</v>
      </c>
      <c r="D2" s="252"/>
      <c r="E2" s="252"/>
      <c r="F2" s="252"/>
      <c r="G2" s="253"/>
      <c r="AG2" t="s">
        <v>91</v>
      </c>
    </row>
    <row r="3" spans="1:60" ht="24.95" customHeight="1" x14ac:dyDescent="0.2">
      <c r="A3" s="141" t="s">
        <v>9</v>
      </c>
      <c r="B3" s="49" t="s">
        <v>43</v>
      </c>
      <c r="C3" s="251" t="s">
        <v>44</v>
      </c>
      <c r="D3" s="252"/>
      <c r="E3" s="252"/>
      <c r="F3" s="252"/>
      <c r="G3" s="253"/>
      <c r="AC3" s="122" t="s">
        <v>91</v>
      </c>
      <c r="AG3" t="s">
        <v>92</v>
      </c>
    </row>
    <row r="4" spans="1:60" ht="24.95" customHeight="1" x14ac:dyDescent="0.2">
      <c r="A4" s="142" t="s">
        <v>10</v>
      </c>
      <c r="B4" s="143" t="s">
        <v>43</v>
      </c>
      <c r="C4" s="254" t="s">
        <v>44</v>
      </c>
      <c r="D4" s="255"/>
      <c r="E4" s="255"/>
      <c r="F4" s="255"/>
      <c r="G4" s="256"/>
      <c r="AG4" t="s">
        <v>93</v>
      </c>
    </row>
    <row r="5" spans="1:60" x14ac:dyDescent="0.2">
      <c r="D5" s="10"/>
    </row>
    <row r="6" spans="1:60" ht="38.25" x14ac:dyDescent="0.2">
      <c r="A6" s="145" t="s">
        <v>94</v>
      </c>
      <c r="B6" s="147" t="s">
        <v>95</v>
      </c>
      <c r="C6" s="147" t="s">
        <v>96</v>
      </c>
      <c r="D6" s="146" t="s">
        <v>97</v>
      </c>
      <c r="E6" s="145" t="s">
        <v>98</v>
      </c>
      <c r="F6" s="144" t="s">
        <v>99</v>
      </c>
      <c r="G6" s="145" t="s">
        <v>31</v>
      </c>
      <c r="H6" s="148" t="s">
        <v>32</v>
      </c>
      <c r="I6" s="148" t="s">
        <v>100</v>
      </c>
      <c r="J6" s="148" t="s">
        <v>33</v>
      </c>
      <c r="K6" s="148" t="s">
        <v>101</v>
      </c>
      <c r="L6" s="148" t="s">
        <v>102</v>
      </c>
      <c r="M6" s="148" t="s">
        <v>103</v>
      </c>
      <c r="N6" s="148" t="s">
        <v>104</v>
      </c>
      <c r="O6" s="148" t="s">
        <v>105</v>
      </c>
      <c r="P6" s="148" t="s">
        <v>106</v>
      </c>
      <c r="Q6" s="148" t="s">
        <v>107</v>
      </c>
      <c r="R6" s="148" t="s">
        <v>108</v>
      </c>
      <c r="S6" s="148" t="s">
        <v>109</v>
      </c>
      <c r="T6" s="148" t="s">
        <v>110</v>
      </c>
      <c r="U6" s="148" t="s">
        <v>111</v>
      </c>
      <c r="V6" s="148" t="s">
        <v>112</v>
      </c>
      <c r="W6" s="148" t="s">
        <v>113</v>
      </c>
      <c r="X6" s="148" t="s">
        <v>114</v>
      </c>
      <c r="Y6" s="148" t="s">
        <v>115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2" t="s">
        <v>116</v>
      </c>
      <c r="B8" s="163" t="s">
        <v>66</v>
      </c>
      <c r="C8" s="181" t="s">
        <v>67</v>
      </c>
      <c r="D8" s="164"/>
      <c r="E8" s="165"/>
      <c r="F8" s="166"/>
      <c r="G8" s="166">
        <v>0</v>
      </c>
      <c r="H8" s="166"/>
      <c r="I8" s="166">
        <v>511.74</v>
      </c>
      <c r="J8" s="166"/>
      <c r="K8" s="166">
        <v>279.60000000000002</v>
      </c>
      <c r="L8" s="166"/>
      <c r="M8" s="166"/>
      <c r="N8" s="165"/>
      <c r="O8" s="165"/>
      <c r="P8" s="165"/>
      <c r="Q8" s="165"/>
      <c r="R8" s="166"/>
      <c r="S8" s="166"/>
      <c r="T8" s="167"/>
      <c r="U8" s="161"/>
      <c r="V8" s="161"/>
      <c r="W8" s="161"/>
      <c r="X8" s="161"/>
      <c r="Y8" s="161"/>
      <c r="AG8" t="s">
        <v>117</v>
      </c>
    </row>
    <row r="9" spans="1:60" ht="33.75" x14ac:dyDescent="0.2">
      <c r="A9" s="174">
        <v>1</v>
      </c>
      <c r="B9" s="175" t="s">
        <v>118</v>
      </c>
      <c r="C9" s="182" t="s">
        <v>119</v>
      </c>
      <c r="D9" s="176" t="s">
        <v>120</v>
      </c>
      <c r="E9" s="177">
        <v>2</v>
      </c>
      <c r="F9" s="178">
        <v>0</v>
      </c>
      <c r="G9" s="178">
        <v>0</v>
      </c>
      <c r="H9" s="178">
        <v>255.87</v>
      </c>
      <c r="I9" s="178">
        <v>511.74</v>
      </c>
      <c r="J9" s="178">
        <v>139.80000000000001</v>
      </c>
      <c r="K9" s="178">
        <v>279.60000000000002</v>
      </c>
      <c r="L9" s="178">
        <v>21</v>
      </c>
      <c r="M9" s="178">
        <v>957.52140000000009</v>
      </c>
      <c r="N9" s="177">
        <v>6.948E-2</v>
      </c>
      <c r="O9" s="177">
        <v>0.13896</v>
      </c>
      <c r="P9" s="177">
        <v>0</v>
      </c>
      <c r="Q9" s="177">
        <v>0</v>
      </c>
      <c r="R9" s="178"/>
      <c r="S9" s="178" t="s">
        <v>121</v>
      </c>
      <c r="T9" s="179" t="s">
        <v>122</v>
      </c>
      <c r="U9" s="155">
        <v>0.34510999999999997</v>
      </c>
      <c r="V9" s="155">
        <v>0.69021999999999994</v>
      </c>
      <c r="W9" s="155"/>
      <c r="X9" s="155" t="s">
        <v>123</v>
      </c>
      <c r="Y9" s="155" t="s">
        <v>124</v>
      </c>
      <c r="Z9" s="149"/>
      <c r="AA9" s="149"/>
      <c r="AB9" s="149"/>
      <c r="AC9" s="149"/>
      <c r="AD9" s="149"/>
      <c r="AE9" s="149"/>
      <c r="AF9" s="149"/>
      <c r="AG9" s="149" t="s">
        <v>125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x14ac:dyDescent="0.2">
      <c r="A10" s="162" t="s">
        <v>116</v>
      </c>
      <c r="B10" s="163" t="s">
        <v>68</v>
      </c>
      <c r="C10" s="181" t="s">
        <v>69</v>
      </c>
      <c r="D10" s="164"/>
      <c r="E10" s="165"/>
      <c r="F10" s="166"/>
      <c r="G10" s="166">
        <v>0</v>
      </c>
      <c r="H10" s="166"/>
      <c r="I10" s="166">
        <v>37.64</v>
      </c>
      <c r="J10" s="166"/>
      <c r="K10" s="166">
        <v>234.22</v>
      </c>
      <c r="L10" s="166"/>
      <c r="M10" s="166"/>
      <c r="N10" s="165"/>
      <c r="O10" s="165"/>
      <c r="P10" s="165"/>
      <c r="Q10" s="165"/>
      <c r="R10" s="166"/>
      <c r="S10" s="166"/>
      <c r="T10" s="167"/>
      <c r="U10" s="161"/>
      <c r="V10" s="161"/>
      <c r="W10" s="161"/>
      <c r="X10" s="161"/>
      <c r="Y10" s="161"/>
      <c r="AG10" t="s">
        <v>117</v>
      </c>
    </row>
    <row r="11" spans="1:60" ht="22.5" x14ac:dyDescent="0.2">
      <c r="A11" s="174">
        <v>2</v>
      </c>
      <c r="B11" s="175" t="s">
        <v>126</v>
      </c>
      <c r="C11" s="182" t="s">
        <v>127</v>
      </c>
      <c r="D11" s="176" t="s">
        <v>120</v>
      </c>
      <c r="E11" s="177">
        <v>2</v>
      </c>
      <c r="F11" s="178">
        <v>0</v>
      </c>
      <c r="G11" s="178">
        <v>238</v>
      </c>
      <c r="H11" s="178">
        <v>16.77</v>
      </c>
      <c r="I11" s="178">
        <v>33.54</v>
      </c>
      <c r="J11" s="178">
        <v>102.23</v>
      </c>
      <c r="K11" s="178">
        <v>204.46</v>
      </c>
      <c r="L11" s="178">
        <v>21</v>
      </c>
      <c r="M11" s="178">
        <v>287.98</v>
      </c>
      <c r="N11" s="177">
        <v>4.5799999999999999E-3</v>
      </c>
      <c r="O11" s="177">
        <v>9.1599999999999997E-3</v>
      </c>
      <c r="P11" s="177">
        <v>0</v>
      </c>
      <c r="Q11" s="177">
        <v>0</v>
      </c>
      <c r="R11" s="178"/>
      <c r="S11" s="178" t="s">
        <v>121</v>
      </c>
      <c r="T11" s="179" t="s">
        <v>122</v>
      </c>
      <c r="U11" s="155">
        <v>0.22442000000000001</v>
      </c>
      <c r="V11" s="155">
        <v>0.44884000000000002</v>
      </c>
      <c r="W11" s="155"/>
      <c r="X11" s="155" t="s">
        <v>123</v>
      </c>
      <c r="Y11" s="155" t="s">
        <v>124</v>
      </c>
      <c r="Z11" s="149"/>
      <c r="AA11" s="149"/>
      <c r="AB11" s="149"/>
      <c r="AC11" s="149"/>
      <c r="AD11" s="149"/>
      <c r="AE11" s="149"/>
      <c r="AF11" s="149"/>
      <c r="AG11" s="149" t="s">
        <v>125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x14ac:dyDescent="0.2">
      <c r="A12" s="174">
        <v>3</v>
      </c>
      <c r="B12" s="175" t="s">
        <v>128</v>
      </c>
      <c r="C12" s="182" t="s">
        <v>129</v>
      </c>
      <c r="D12" s="176" t="s">
        <v>130</v>
      </c>
      <c r="E12" s="177">
        <v>0.08</v>
      </c>
      <c r="F12" s="178">
        <v>0</v>
      </c>
      <c r="G12" s="178">
        <v>0</v>
      </c>
      <c r="H12" s="178">
        <v>51.31</v>
      </c>
      <c r="I12" s="178">
        <v>4.1048</v>
      </c>
      <c r="J12" s="178">
        <v>371.94</v>
      </c>
      <c r="K12" s="178">
        <v>29.755200000000002</v>
      </c>
      <c r="L12" s="178">
        <v>21</v>
      </c>
      <c r="M12" s="178">
        <v>40.970599999999997</v>
      </c>
      <c r="N12" s="177">
        <v>4.7660000000000001E-2</v>
      </c>
      <c r="O12" s="177">
        <v>3.8128000000000003E-3</v>
      </c>
      <c r="P12" s="177">
        <v>0</v>
      </c>
      <c r="Q12" s="177">
        <v>0</v>
      </c>
      <c r="R12" s="178"/>
      <c r="S12" s="178" t="s">
        <v>121</v>
      </c>
      <c r="T12" s="179" t="s">
        <v>122</v>
      </c>
      <c r="U12" s="155">
        <v>0.84</v>
      </c>
      <c r="V12" s="155">
        <v>6.7199999999999996E-2</v>
      </c>
      <c r="W12" s="155"/>
      <c r="X12" s="155" t="s">
        <v>123</v>
      </c>
      <c r="Y12" s="155" t="s">
        <v>124</v>
      </c>
      <c r="Z12" s="149"/>
      <c r="AA12" s="149"/>
      <c r="AB12" s="149"/>
      <c r="AC12" s="149"/>
      <c r="AD12" s="149"/>
      <c r="AE12" s="149"/>
      <c r="AF12" s="149"/>
      <c r="AG12" s="149" t="s">
        <v>125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2" t="s">
        <v>116</v>
      </c>
      <c r="B13" s="163" t="s">
        <v>70</v>
      </c>
      <c r="C13" s="181" t="s">
        <v>71</v>
      </c>
      <c r="D13" s="164"/>
      <c r="E13" s="165"/>
      <c r="F13" s="166"/>
      <c r="G13" s="166">
        <v>0</v>
      </c>
      <c r="H13" s="166"/>
      <c r="I13" s="166">
        <v>4.1900000000000004</v>
      </c>
      <c r="J13" s="166"/>
      <c r="K13" s="166">
        <v>34.979999999999997</v>
      </c>
      <c r="L13" s="166"/>
      <c r="M13" s="166"/>
      <c r="N13" s="165"/>
      <c r="O13" s="165"/>
      <c r="P13" s="165"/>
      <c r="Q13" s="165"/>
      <c r="R13" s="166"/>
      <c r="S13" s="166"/>
      <c r="T13" s="167"/>
      <c r="U13" s="161"/>
      <c r="V13" s="161"/>
      <c r="W13" s="161"/>
      <c r="X13" s="161"/>
      <c r="Y13" s="161"/>
      <c r="AG13" t="s">
        <v>117</v>
      </c>
    </row>
    <row r="14" spans="1:60" ht="22.5" x14ac:dyDescent="0.2">
      <c r="A14" s="174">
        <v>4</v>
      </c>
      <c r="B14" s="175" t="s">
        <v>131</v>
      </c>
      <c r="C14" s="182" t="s">
        <v>132</v>
      </c>
      <c r="D14" s="176" t="s">
        <v>130</v>
      </c>
      <c r="E14" s="177">
        <v>0.08</v>
      </c>
      <c r="F14" s="178">
        <v>0</v>
      </c>
      <c r="G14" s="178">
        <v>0</v>
      </c>
      <c r="H14" s="178">
        <v>52.36</v>
      </c>
      <c r="I14" s="178">
        <v>4.1887999999999996</v>
      </c>
      <c r="J14" s="178">
        <v>437.26</v>
      </c>
      <c r="K14" s="178">
        <v>34.980800000000002</v>
      </c>
      <c r="L14" s="178">
        <v>21</v>
      </c>
      <c r="M14" s="178">
        <v>47.395700000000005</v>
      </c>
      <c r="N14" s="177">
        <v>5.2580000000000002E-2</v>
      </c>
      <c r="O14" s="177">
        <v>4.2063999999999999E-3</v>
      </c>
      <c r="P14" s="177">
        <v>0</v>
      </c>
      <c r="Q14" s="177">
        <v>0</v>
      </c>
      <c r="R14" s="178"/>
      <c r="S14" s="178" t="s">
        <v>121</v>
      </c>
      <c r="T14" s="179" t="s">
        <v>122</v>
      </c>
      <c r="U14" s="155">
        <v>0.91700000000000004</v>
      </c>
      <c r="V14" s="155">
        <v>7.3360000000000009E-2</v>
      </c>
      <c r="W14" s="155"/>
      <c r="X14" s="155" t="s">
        <v>123</v>
      </c>
      <c r="Y14" s="155" t="s">
        <v>124</v>
      </c>
      <c r="Z14" s="149"/>
      <c r="AA14" s="149"/>
      <c r="AB14" s="149"/>
      <c r="AC14" s="149"/>
      <c r="AD14" s="149"/>
      <c r="AE14" s="149"/>
      <c r="AF14" s="149"/>
      <c r="AG14" s="149" t="s">
        <v>125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62" t="s">
        <v>116</v>
      </c>
      <c r="B15" s="163" t="s">
        <v>72</v>
      </c>
      <c r="C15" s="181" t="s">
        <v>73</v>
      </c>
      <c r="D15" s="164"/>
      <c r="E15" s="165"/>
      <c r="F15" s="166"/>
      <c r="G15" s="166">
        <v>0</v>
      </c>
      <c r="H15" s="166"/>
      <c r="I15" s="166">
        <v>66.12</v>
      </c>
      <c r="J15" s="166"/>
      <c r="K15" s="166">
        <v>548.41999999999996</v>
      </c>
      <c r="L15" s="166"/>
      <c r="M15" s="166"/>
      <c r="N15" s="165"/>
      <c r="O15" s="165"/>
      <c r="P15" s="165"/>
      <c r="Q15" s="165"/>
      <c r="R15" s="166"/>
      <c r="S15" s="166"/>
      <c r="T15" s="167"/>
      <c r="U15" s="161"/>
      <c r="V15" s="161"/>
      <c r="W15" s="161"/>
      <c r="X15" s="161"/>
      <c r="Y15" s="161"/>
      <c r="AG15" t="s">
        <v>117</v>
      </c>
    </row>
    <row r="16" spans="1:60" ht="45" x14ac:dyDescent="0.2">
      <c r="A16" s="168">
        <v>5</v>
      </c>
      <c r="B16" s="169" t="s">
        <v>133</v>
      </c>
      <c r="C16" s="183" t="s">
        <v>134</v>
      </c>
      <c r="D16" s="170" t="s">
        <v>120</v>
      </c>
      <c r="E16" s="171">
        <v>2</v>
      </c>
      <c r="F16" s="172">
        <v>0</v>
      </c>
      <c r="G16" s="172">
        <v>0</v>
      </c>
      <c r="H16" s="172">
        <v>33.06</v>
      </c>
      <c r="I16" s="172">
        <v>66.12</v>
      </c>
      <c r="J16" s="172">
        <v>274.20999999999998</v>
      </c>
      <c r="K16" s="172">
        <v>548.41999999999996</v>
      </c>
      <c r="L16" s="172">
        <v>21</v>
      </c>
      <c r="M16" s="172">
        <v>743.59339999999997</v>
      </c>
      <c r="N16" s="171">
        <v>1.33E-3</v>
      </c>
      <c r="O16" s="171">
        <v>2.66E-3</v>
      </c>
      <c r="P16" s="171">
        <v>7.3999999999999996E-2</v>
      </c>
      <c r="Q16" s="171">
        <v>0.14799999999999999</v>
      </c>
      <c r="R16" s="172"/>
      <c r="S16" s="172" t="s">
        <v>121</v>
      </c>
      <c r="T16" s="173" t="s">
        <v>122</v>
      </c>
      <c r="U16" s="155">
        <v>0.79600000000000004</v>
      </c>
      <c r="V16" s="155">
        <v>1.5920000000000001</v>
      </c>
      <c r="W16" s="155"/>
      <c r="X16" s="155" t="s">
        <v>123</v>
      </c>
      <c r="Y16" s="155" t="s">
        <v>124</v>
      </c>
      <c r="Z16" s="149"/>
      <c r="AA16" s="149"/>
      <c r="AB16" s="149"/>
      <c r="AC16" s="149"/>
      <c r="AD16" s="149"/>
      <c r="AE16" s="149"/>
      <c r="AF16" s="149"/>
      <c r="AG16" s="149" t="s">
        <v>125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2"/>
      <c r="B17" s="153"/>
      <c r="C17" s="248" t="s">
        <v>135</v>
      </c>
      <c r="D17" s="249"/>
      <c r="E17" s="249"/>
      <c r="F17" s="249"/>
      <c r="G17" s="249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9"/>
      <c r="AA17" s="149"/>
      <c r="AB17" s="149"/>
      <c r="AC17" s="149"/>
      <c r="AD17" s="149"/>
      <c r="AE17" s="149"/>
      <c r="AF17" s="149"/>
      <c r="AG17" s="149" t="s">
        <v>136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2" t="s">
        <v>116</v>
      </c>
      <c r="B18" s="163" t="s">
        <v>74</v>
      </c>
      <c r="C18" s="181" t="s">
        <v>75</v>
      </c>
      <c r="D18" s="164"/>
      <c r="E18" s="165"/>
      <c r="F18" s="166"/>
      <c r="G18" s="166">
        <v>0</v>
      </c>
      <c r="H18" s="166"/>
      <c r="I18" s="166">
        <v>79004.83</v>
      </c>
      <c r="J18" s="166"/>
      <c r="K18" s="166">
        <v>17582.72</v>
      </c>
      <c r="L18" s="166"/>
      <c r="M18" s="166"/>
      <c r="N18" s="165"/>
      <c r="O18" s="165"/>
      <c r="P18" s="165"/>
      <c r="Q18" s="165"/>
      <c r="R18" s="166"/>
      <c r="S18" s="166"/>
      <c r="T18" s="167"/>
      <c r="U18" s="161"/>
      <c r="V18" s="161"/>
      <c r="W18" s="161"/>
      <c r="X18" s="161"/>
      <c r="Y18" s="161"/>
      <c r="AG18" t="s">
        <v>117</v>
      </c>
    </row>
    <row r="19" spans="1:60" ht="22.5" x14ac:dyDescent="0.2">
      <c r="A19" s="168">
        <v>6</v>
      </c>
      <c r="B19" s="169" t="s">
        <v>137</v>
      </c>
      <c r="C19" s="183" t="s">
        <v>138</v>
      </c>
      <c r="D19" s="170" t="s">
        <v>139</v>
      </c>
      <c r="E19" s="171">
        <v>24</v>
      </c>
      <c r="F19" s="172">
        <v>0</v>
      </c>
      <c r="G19" s="172">
        <v>0</v>
      </c>
      <c r="H19" s="172">
        <v>492.99</v>
      </c>
      <c r="I19" s="172">
        <v>11831.76</v>
      </c>
      <c r="J19" s="172">
        <v>76.5</v>
      </c>
      <c r="K19" s="172">
        <v>1836</v>
      </c>
      <c r="L19" s="172">
        <v>21</v>
      </c>
      <c r="M19" s="172">
        <v>16537.989600000001</v>
      </c>
      <c r="N19" s="171">
        <v>2.2000000000000001E-3</v>
      </c>
      <c r="O19" s="171">
        <v>5.28E-2</v>
      </c>
      <c r="P19" s="171">
        <v>0</v>
      </c>
      <c r="Q19" s="171">
        <v>0</v>
      </c>
      <c r="R19" s="172"/>
      <c r="S19" s="172" t="s">
        <v>140</v>
      </c>
      <c r="T19" s="173" t="s">
        <v>122</v>
      </c>
      <c r="U19" s="155">
        <v>0.67</v>
      </c>
      <c r="V19" s="155">
        <v>16.080000000000002</v>
      </c>
      <c r="W19" s="155"/>
      <c r="X19" s="155" t="s">
        <v>123</v>
      </c>
      <c r="Y19" s="155" t="s">
        <v>124</v>
      </c>
      <c r="Z19" s="149"/>
      <c r="AA19" s="149"/>
      <c r="AB19" s="149"/>
      <c r="AC19" s="149"/>
      <c r="AD19" s="149"/>
      <c r="AE19" s="149"/>
      <c r="AF19" s="149"/>
      <c r="AG19" s="149" t="s">
        <v>125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2"/>
      <c r="B20" s="153"/>
      <c r="C20" s="248" t="s">
        <v>141</v>
      </c>
      <c r="D20" s="249"/>
      <c r="E20" s="249"/>
      <c r="F20" s="249"/>
      <c r="G20" s="249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9"/>
      <c r="AA20" s="149"/>
      <c r="AB20" s="149"/>
      <c r="AC20" s="149"/>
      <c r="AD20" s="149"/>
      <c r="AE20" s="149"/>
      <c r="AF20" s="149"/>
      <c r="AG20" s="149" t="s">
        <v>136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x14ac:dyDescent="0.2">
      <c r="A21" s="168">
        <v>7</v>
      </c>
      <c r="B21" s="169" t="s">
        <v>142</v>
      </c>
      <c r="C21" s="183" t="s">
        <v>143</v>
      </c>
      <c r="D21" s="170" t="s">
        <v>139</v>
      </c>
      <c r="E21" s="171">
        <v>58</v>
      </c>
      <c r="F21" s="172">
        <v>0</v>
      </c>
      <c r="G21" s="172">
        <v>0</v>
      </c>
      <c r="H21" s="172">
        <v>671.48</v>
      </c>
      <c r="I21" s="172">
        <v>38945.840000000004</v>
      </c>
      <c r="J21" s="172">
        <v>76.5</v>
      </c>
      <c r="K21" s="172">
        <v>4437</v>
      </c>
      <c r="L21" s="172">
        <v>21</v>
      </c>
      <c r="M21" s="172">
        <v>52493.236399999994</v>
      </c>
      <c r="N21" s="171">
        <v>2.2000000000000001E-3</v>
      </c>
      <c r="O21" s="171">
        <v>0.12760000000000002</v>
      </c>
      <c r="P21" s="171">
        <v>0</v>
      </c>
      <c r="Q21" s="171">
        <v>0</v>
      </c>
      <c r="R21" s="172"/>
      <c r="S21" s="172" t="s">
        <v>140</v>
      </c>
      <c r="T21" s="173" t="s">
        <v>122</v>
      </c>
      <c r="U21" s="155">
        <v>0.67</v>
      </c>
      <c r="V21" s="155">
        <v>38.86</v>
      </c>
      <c r="W21" s="155"/>
      <c r="X21" s="155" t="s">
        <v>123</v>
      </c>
      <c r="Y21" s="155" t="s">
        <v>124</v>
      </c>
      <c r="Z21" s="149"/>
      <c r="AA21" s="149"/>
      <c r="AB21" s="149"/>
      <c r="AC21" s="149"/>
      <c r="AD21" s="149"/>
      <c r="AE21" s="149"/>
      <c r="AF21" s="149"/>
      <c r="AG21" s="149" t="s">
        <v>125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2"/>
      <c r="B22" s="153"/>
      <c r="C22" s="248" t="s">
        <v>141</v>
      </c>
      <c r="D22" s="249"/>
      <c r="E22" s="249"/>
      <c r="F22" s="249"/>
      <c r="G22" s="249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9"/>
      <c r="AA22" s="149"/>
      <c r="AB22" s="149"/>
      <c r="AC22" s="149"/>
      <c r="AD22" s="149"/>
      <c r="AE22" s="149"/>
      <c r="AF22" s="149"/>
      <c r="AG22" s="149" t="s">
        <v>136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x14ac:dyDescent="0.2">
      <c r="A23" s="168">
        <v>8</v>
      </c>
      <c r="B23" s="169" t="s">
        <v>144</v>
      </c>
      <c r="C23" s="183" t="s">
        <v>145</v>
      </c>
      <c r="D23" s="170" t="s">
        <v>139</v>
      </c>
      <c r="E23" s="171">
        <v>12</v>
      </c>
      <c r="F23" s="172">
        <v>0</v>
      </c>
      <c r="G23" s="172">
        <v>0</v>
      </c>
      <c r="H23" s="172">
        <v>645.98</v>
      </c>
      <c r="I23" s="172">
        <v>7751.76</v>
      </c>
      <c r="J23" s="172">
        <v>68</v>
      </c>
      <c r="K23" s="172">
        <v>816</v>
      </c>
      <c r="L23" s="172">
        <v>21</v>
      </c>
      <c r="M23" s="172">
        <v>10366.989600000001</v>
      </c>
      <c r="N23" s="171">
        <v>2.2000000000000001E-3</v>
      </c>
      <c r="O23" s="171">
        <v>2.64E-2</v>
      </c>
      <c r="P23" s="171">
        <v>0</v>
      </c>
      <c r="Q23" s="171">
        <v>0</v>
      </c>
      <c r="R23" s="172"/>
      <c r="S23" s="172" t="s">
        <v>140</v>
      </c>
      <c r="T23" s="173" t="s">
        <v>122</v>
      </c>
      <c r="U23" s="155">
        <v>0.67</v>
      </c>
      <c r="V23" s="155">
        <v>8.0400000000000009</v>
      </c>
      <c r="W23" s="155"/>
      <c r="X23" s="155" t="s">
        <v>123</v>
      </c>
      <c r="Y23" s="155" t="s">
        <v>124</v>
      </c>
      <c r="Z23" s="149"/>
      <c r="AA23" s="149"/>
      <c r="AB23" s="149"/>
      <c r="AC23" s="149"/>
      <c r="AD23" s="149"/>
      <c r="AE23" s="149"/>
      <c r="AF23" s="149"/>
      <c r="AG23" s="149" t="s">
        <v>125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2"/>
      <c r="B24" s="153"/>
      <c r="C24" s="248" t="s">
        <v>141</v>
      </c>
      <c r="D24" s="249"/>
      <c r="E24" s="249"/>
      <c r="F24" s="249"/>
      <c r="G24" s="249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9"/>
      <c r="AA24" s="149"/>
      <c r="AB24" s="149"/>
      <c r="AC24" s="149"/>
      <c r="AD24" s="149"/>
      <c r="AE24" s="149"/>
      <c r="AF24" s="149"/>
      <c r="AG24" s="149" t="s">
        <v>136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x14ac:dyDescent="0.2">
      <c r="A25" s="168">
        <v>9</v>
      </c>
      <c r="B25" s="169" t="s">
        <v>146</v>
      </c>
      <c r="C25" s="183" t="s">
        <v>147</v>
      </c>
      <c r="D25" s="170" t="s">
        <v>130</v>
      </c>
      <c r="E25" s="171">
        <v>38</v>
      </c>
      <c r="F25" s="172">
        <v>0</v>
      </c>
      <c r="G25" s="172">
        <v>0</v>
      </c>
      <c r="H25" s="172">
        <v>11.05</v>
      </c>
      <c r="I25" s="172">
        <v>419.90000000000003</v>
      </c>
      <c r="J25" s="172">
        <v>243.94</v>
      </c>
      <c r="K25" s="172">
        <v>9269.7199999999993</v>
      </c>
      <c r="L25" s="172">
        <v>21</v>
      </c>
      <c r="M25" s="172">
        <v>11724.440200000001</v>
      </c>
      <c r="N25" s="171">
        <v>1.1E-4</v>
      </c>
      <c r="O25" s="171">
        <v>4.1800000000000006E-3</v>
      </c>
      <c r="P25" s="171">
        <v>0</v>
      </c>
      <c r="Q25" s="171">
        <v>0</v>
      </c>
      <c r="R25" s="172"/>
      <c r="S25" s="172" t="s">
        <v>140</v>
      </c>
      <c r="T25" s="173" t="s">
        <v>122</v>
      </c>
      <c r="U25" s="155">
        <v>0.37</v>
      </c>
      <c r="V25" s="155">
        <v>14.06</v>
      </c>
      <c r="W25" s="155"/>
      <c r="X25" s="155" t="s">
        <v>123</v>
      </c>
      <c r="Y25" s="155" t="s">
        <v>124</v>
      </c>
      <c r="Z25" s="149"/>
      <c r="AA25" s="149"/>
      <c r="AB25" s="149"/>
      <c r="AC25" s="149"/>
      <c r="AD25" s="149"/>
      <c r="AE25" s="149"/>
      <c r="AF25" s="149"/>
      <c r="AG25" s="149" t="s">
        <v>125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2"/>
      <c r="B26" s="153"/>
      <c r="C26" s="248" t="s">
        <v>141</v>
      </c>
      <c r="D26" s="249"/>
      <c r="E26" s="249"/>
      <c r="F26" s="249"/>
      <c r="G26" s="249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9"/>
      <c r="AA26" s="149"/>
      <c r="AB26" s="149"/>
      <c r="AC26" s="149"/>
      <c r="AD26" s="149"/>
      <c r="AE26" s="149"/>
      <c r="AF26" s="149"/>
      <c r="AG26" s="149" t="s">
        <v>136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x14ac:dyDescent="0.2">
      <c r="A27" s="174">
        <v>10</v>
      </c>
      <c r="B27" s="175" t="s">
        <v>148</v>
      </c>
      <c r="C27" s="182" t="s">
        <v>149</v>
      </c>
      <c r="D27" s="176" t="s">
        <v>150</v>
      </c>
      <c r="E27" s="177">
        <v>95</v>
      </c>
      <c r="F27" s="178">
        <v>0</v>
      </c>
      <c r="G27" s="178">
        <v>0</v>
      </c>
      <c r="H27" s="178">
        <v>140.25</v>
      </c>
      <c r="I27" s="178">
        <v>13323.75</v>
      </c>
      <c r="J27" s="178">
        <v>0</v>
      </c>
      <c r="K27" s="178">
        <v>0</v>
      </c>
      <c r="L27" s="178">
        <v>21</v>
      </c>
      <c r="M27" s="178">
        <v>16121.737499999999</v>
      </c>
      <c r="N27" s="177">
        <v>1E-3</v>
      </c>
      <c r="O27" s="177">
        <v>9.5000000000000001E-2</v>
      </c>
      <c r="P27" s="177">
        <v>0</v>
      </c>
      <c r="Q27" s="177">
        <v>0</v>
      </c>
      <c r="R27" s="178"/>
      <c r="S27" s="178" t="s">
        <v>140</v>
      </c>
      <c r="T27" s="179" t="s">
        <v>122</v>
      </c>
      <c r="U27" s="155">
        <v>0</v>
      </c>
      <c r="V27" s="155">
        <v>0</v>
      </c>
      <c r="W27" s="155"/>
      <c r="X27" s="155" t="s">
        <v>151</v>
      </c>
      <c r="Y27" s="155" t="s">
        <v>124</v>
      </c>
      <c r="Z27" s="149"/>
      <c r="AA27" s="149"/>
      <c r="AB27" s="149"/>
      <c r="AC27" s="149"/>
      <c r="AD27" s="149"/>
      <c r="AE27" s="149"/>
      <c r="AF27" s="149"/>
      <c r="AG27" s="149" t="s">
        <v>152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x14ac:dyDescent="0.2">
      <c r="A28" s="168">
        <v>11</v>
      </c>
      <c r="B28" s="169" t="s">
        <v>153</v>
      </c>
      <c r="C28" s="183" t="s">
        <v>154</v>
      </c>
      <c r="D28" s="170" t="s">
        <v>139</v>
      </c>
      <c r="E28" s="171">
        <v>18</v>
      </c>
      <c r="F28" s="172">
        <v>0</v>
      </c>
      <c r="G28" s="172">
        <v>0</v>
      </c>
      <c r="H28" s="172">
        <v>373.99</v>
      </c>
      <c r="I28" s="172">
        <v>6731.82</v>
      </c>
      <c r="J28" s="172">
        <v>68</v>
      </c>
      <c r="K28" s="172">
        <v>1224</v>
      </c>
      <c r="L28" s="172">
        <v>21</v>
      </c>
      <c r="M28" s="172">
        <v>9626.5421999999999</v>
      </c>
      <c r="N28" s="171">
        <v>2.2000000000000001E-3</v>
      </c>
      <c r="O28" s="171">
        <v>3.9600000000000003E-2</v>
      </c>
      <c r="P28" s="171">
        <v>0</v>
      </c>
      <c r="Q28" s="171">
        <v>0</v>
      </c>
      <c r="R28" s="172"/>
      <c r="S28" s="172" t="s">
        <v>140</v>
      </c>
      <c r="T28" s="173" t="s">
        <v>122</v>
      </c>
      <c r="U28" s="155">
        <v>0.67</v>
      </c>
      <c r="V28" s="155">
        <v>12.06</v>
      </c>
      <c r="W28" s="155"/>
      <c r="X28" s="155" t="s">
        <v>123</v>
      </c>
      <c r="Y28" s="155" t="s">
        <v>124</v>
      </c>
      <c r="Z28" s="149"/>
      <c r="AA28" s="149"/>
      <c r="AB28" s="149"/>
      <c r="AC28" s="149"/>
      <c r="AD28" s="149"/>
      <c r="AE28" s="149"/>
      <c r="AF28" s="149"/>
      <c r="AG28" s="149" t="s">
        <v>125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2"/>
      <c r="B29" s="153"/>
      <c r="C29" s="248" t="s">
        <v>141</v>
      </c>
      <c r="D29" s="249"/>
      <c r="E29" s="249"/>
      <c r="F29" s="249"/>
      <c r="G29" s="249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9"/>
      <c r="AA29" s="149"/>
      <c r="AB29" s="149"/>
      <c r="AC29" s="149"/>
      <c r="AD29" s="149"/>
      <c r="AE29" s="149"/>
      <c r="AF29" s="149"/>
      <c r="AG29" s="149" t="s">
        <v>136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162" t="s">
        <v>116</v>
      </c>
      <c r="B30" s="163" t="s">
        <v>76</v>
      </c>
      <c r="C30" s="181" t="s">
        <v>77</v>
      </c>
      <c r="D30" s="164"/>
      <c r="E30" s="165"/>
      <c r="F30" s="166"/>
      <c r="G30" s="166">
        <v>0</v>
      </c>
      <c r="H30" s="166"/>
      <c r="I30" s="166">
        <v>87239.59</v>
      </c>
      <c r="J30" s="166"/>
      <c r="K30" s="166">
        <v>23243.91</v>
      </c>
      <c r="L30" s="166"/>
      <c r="M30" s="166"/>
      <c r="N30" s="165"/>
      <c r="O30" s="165"/>
      <c r="P30" s="165"/>
      <c r="Q30" s="165"/>
      <c r="R30" s="166"/>
      <c r="S30" s="166"/>
      <c r="T30" s="167"/>
      <c r="U30" s="161"/>
      <c r="V30" s="161"/>
      <c r="W30" s="161"/>
      <c r="X30" s="161"/>
      <c r="Y30" s="161"/>
      <c r="AG30" t="s">
        <v>117</v>
      </c>
    </row>
    <row r="31" spans="1:60" ht="45" x14ac:dyDescent="0.2">
      <c r="A31" s="168">
        <v>12</v>
      </c>
      <c r="B31" s="169" t="s">
        <v>155</v>
      </c>
      <c r="C31" s="183" t="s">
        <v>156</v>
      </c>
      <c r="D31" s="170" t="s">
        <v>157</v>
      </c>
      <c r="E31" s="171">
        <v>20</v>
      </c>
      <c r="F31" s="172">
        <v>0</v>
      </c>
      <c r="G31" s="172">
        <v>0</v>
      </c>
      <c r="H31" s="172">
        <v>572.32000000000005</v>
      </c>
      <c r="I31" s="172">
        <v>11446.400000000001</v>
      </c>
      <c r="J31" s="172">
        <v>236.86</v>
      </c>
      <c r="K31" s="172">
        <v>4737.2000000000007</v>
      </c>
      <c r="L31" s="172">
        <v>21</v>
      </c>
      <c r="M31" s="172">
        <v>19582.155999999999</v>
      </c>
      <c r="N31" s="171">
        <v>1.3799999999999999E-3</v>
      </c>
      <c r="O31" s="171">
        <v>2.76E-2</v>
      </c>
      <c r="P31" s="171">
        <v>0</v>
      </c>
      <c r="Q31" s="171">
        <v>0</v>
      </c>
      <c r="R31" s="172"/>
      <c r="S31" s="172" t="s">
        <v>140</v>
      </c>
      <c r="T31" s="173" t="s">
        <v>122</v>
      </c>
      <c r="U31" s="155">
        <v>0.48</v>
      </c>
      <c r="V31" s="155">
        <v>9.6</v>
      </c>
      <c r="W31" s="155"/>
      <c r="X31" s="155" t="s">
        <v>123</v>
      </c>
      <c r="Y31" s="155" t="s">
        <v>124</v>
      </c>
      <c r="Z31" s="149"/>
      <c r="AA31" s="149"/>
      <c r="AB31" s="149"/>
      <c r="AC31" s="149"/>
      <c r="AD31" s="149"/>
      <c r="AE31" s="149"/>
      <c r="AF31" s="149"/>
      <c r="AG31" s="149" t="s">
        <v>125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2"/>
      <c r="B32" s="153"/>
      <c r="C32" s="248" t="s">
        <v>158</v>
      </c>
      <c r="D32" s="249"/>
      <c r="E32" s="249"/>
      <c r="F32" s="249"/>
      <c r="G32" s="249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9"/>
      <c r="AA32" s="149"/>
      <c r="AB32" s="149"/>
      <c r="AC32" s="149"/>
      <c r="AD32" s="149"/>
      <c r="AE32" s="149"/>
      <c r="AF32" s="149"/>
      <c r="AG32" s="149" t="s">
        <v>136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2"/>
      <c r="B33" s="153"/>
      <c r="C33" s="246" t="s">
        <v>141</v>
      </c>
      <c r="D33" s="247"/>
      <c r="E33" s="247"/>
      <c r="F33" s="247"/>
      <c r="G33" s="247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9"/>
      <c r="AA33" s="149"/>
      <c r="AB33" s="149"/>
      <c r="AC33" s="149"/>
      <c r="AD33" s="149"/>
      <c r="AE33" s="149"/>
      <c r="AF33" s="149"/>
      <c r="AG33" s="149" t="s">
        <v>136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74">
        <v>13</v>
      </c>
      <c r="B34" s="175" t="s">
        <v>159</v>
      </c>
      <c r="C34" s="182" t="s">
        <v>160</v>
      </c>
      <c r="D34" s="176" t="s">
        <v>120</v>
      </c>
      <c r="E34" s="177">
        <v>4</v>
      </c>
      <c r="F34" s="178">
        <v>0</v>
      </c>
      <c r="G34" s="178">
        <v>0</v>
      </c>
      <c r="H34" s="178">
        <v>0</v>
      </c>
      <c r="I34" s="178">
        <v>0</v>
      </c>
      <c r="J34" s="178">
        <v>275.39</v>
      </c>
      <c r="K34" s="178">
        <v>1101.56</v>
      </c>
      <c r="L34" s="178">
        <v>21</v>
      </c>
      <c r="M34" s="178">
        <v>1332.8876</v>
      </c>
      <c r="N34" s="177">
        <v>0</v>
      </c>
      <c r="O34" s="177">
        <v>0</v>
      </c>
      <c r="P34" s="177">
        <v>0</v>
      </c>
      <c r="Q34" s="177">
        <v>0</v>
      </c>
      <c r="R34" s="178"/>
      <c r="S34" s="178" t="s">
        <v>121</v>
      </c>
      <c r="T34" s="179" t="s">
        <v>122</v>
      </c>
      <c r="U34" s="155">
        <v>0.55900000000000005</v>
      </c>
      <c r="V34" s="155">
        <v>2.2360000000000002</v>
      </c>
      <c r="W34" s="155"/>
      <c r="X34" s="155" t="s">
        <v>123</v>
      </c>
      <c r="Y34" s="155" t="s">
        <v>124</v>
      </c>
      <c r="Z34" s="149"/>
      <c r="AA34" s="149"/>
      <c r="AB34" s="149"/>
      <c r="AC34" s="149"/>
      <c r="AD34" s="149"/>
      <c r="AE34" s="149"/>
      <c r="AF34" s="149"/>
      <c r="AG34" s="149" t="s">
        <v>125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45" x14ac:dyDescent="0.2">
      <c r="A35" s="168">
        <v>14</v>
      </c>
      <c r="B35" s="169" t="s">
        <v>161</v>
      </c>
      <c r="C35" s="183" t="s">
        <v>162</v>
      </c>
      <c r="D35" s="170" t="s">
        <v>157</v>
      </c>
      <c r="E35" s="171">
        <v>10</v>
      </c>
      <c r="F35" s="172">
        <v>0</v>
      </c>
      <c r="G35" s="172">
        <v>0</v>
      </c>
      <c r="H35" s="172">
        <v>464.53</v>
      </c>
      <c r="I35" s="172">
        <v>4645.2999999999993</v>
      </c>
      <c r="J35" s="172">
        <v>190.81</v>
      </c>
      <c r="K35" s="172">
        <v>1908.1</v>
      </c>
      <c r="L35" s="172">
        <v>21</v>
      </c>
      <c r="M35" s="172">
        <v>7929.6139999999996</v>
      </c>
      <c r="N35" s="171">
        <v>1.0200000000000001E-3</v>
      </c>
      <c r="O35" s="171">
        <v>1.0200000000000001E-2</v>
      </c>
      <c r="P35" s="171">
        <v>0</v>
      </c>
      <c r="Q35" s="171">
        <v>0</v>
      </c>
      <c r="R35" s="172"/>
      <c r="S35" s="172" t="s">
        <v>140</v>
      </c>
      <c r="T35" s="173" t="s">
        <v>122</v>
      </c>
      <c r="U35" s="155">
        <v>0.38469999999999999</v>
      </c>
      <c r="V35" s="155">
        <v>3.847</v>
      </c>
      <c r="W35" s="155"/>
      <c r="X35" s="155" t="s">
        <v>123</v>
      </c>
      <c r="Y35" s="155" t="s">
        <v>124</v>
      </c>
      <c r="Z35" s="149"/>
      <c r="AA35" s="149"/>
      <c r="AB35" s="149"/>
      <c r="AC35" s="149"/>
      <c r="AD35" s="149"/>
      <c r="AE35" s="149"/>
      <c r="AF35" s="149"/>
      <c r="AG35" s="149" t="s">
        <v>125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2"/>
      <c r="B36" s="153"/>
      <c r="C36" s="248" t="s">
        <v>158</v>
      </c>
      <c r="D36" s="249"/>
      <c r="E36" s="249"/>
      <c r="F36" s="249"/>
      <c r="G36" s="249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9"/>
      <c r="AA36" s="149"/>
      <c r="AB36" s="149"/>
      <c r="AC36" s="149"/>
      <c r="AD36" s="149"/>
      <c r="AE36" s="149"/>
      <c r="AF36" s="149"/>
      <c r="AG36" s="149" t="s">
        <v>136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2" x14ac:dyDescent="0.2">
      <c r="A37" s="152"/>
      <c r="B37" s="153"/>
      <c r="C37" s="246" t="s">
        <v>141</v>
      </c>
      <c r="D37" s="247"/>
      <c r="E37" s="247"/>
      <c r="F37" s="247"/>
      <c r="G37" s="247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9"/>
      <c r="AA37" s="149"/>
      <c r="AB37" s="149"/>
      <c r="AC37" s="149"/>
      <c r="AD37" s="149"/>
      <c r="AE37" s="149"/>
      <c r="AF37" s="149"/>
      <c r="AG37" s="149" t="s">
        <v>136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33.75" x14ac:dyDescent="0.2">
      <c r="A38" s="168">
        <v>15</v>
      </c>
      <c r="B38" s="169" t="s">
        <v>163</v>
      </c>
      <c r="C38" s="183" t="s">
        <v>164</v>
      </c>
      <c r="D38" s="170" t="s">
        <v>157</v>
      </c>
      <c r="E38" s="171">
        <v>14</v>
      </c>
      <c r="F38" s="172">
        <v>0</v>
      </c>
      <c r="G38" s="172">
        <v>0</v>
      </c>
      <c r="H38" s="172">
        <v>95.22</v>
      </c>
      <c r="I38" s="172">
        <v>1333.08</v>
      </c>
      <c r="J38" s="172">
        <v>72.23</v>
      </c>
      <c r="K38" s="172">
        <v>1011.22</v>
      </c>
      <c r="L38" s="172">
        <v>21</v>
      </c>
      <c r="M38" s="172">
        <v>2836.6030000000001</v>
      </c>
      <c r="N38" s="171">
        <v>1.9000000000000001E-4</v>
      </c>
      <c r="O38" s="171">
        <v>2.66E-3</v>
      </c>
      <c r="P38" s="171">
        <v>0</v>
      </c>
      <c r="Q38" s="171">
        <v>0</v>
      </c>
      <c r="R38" s="172"/>
      <c r="S38" s="172" t="s">
        <v>121</v>
      </c>
      <c r="T38" s="173" t="s">
        <v>122</v>
      </c>
      <c r="U38" s="155">
        <v>0.17</v>
      </c>
      <c r="V38" s="155">
        <v>2.3800000000000003</v>
      </c>
      <c r="W38" s="155"/>
      <c r="X38" s="155" t="s">
        <v>123</v>
      </c>
      <c r="Y38" s="155" t="s">
        <v>124</v>
      </c>
      <c r="Z38" s="149"/>
      <c r="AA38" s="149"/>
      <c r="AB38" s="149"/>
      <c r="AC38" s="149"/>
      <c r="AD38" s="149"/>
      <c r="AE38" s="149"/>
      <c r="AF38" s="149"/>
      <c r="AG38" s="149" t="s">
        <v>125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2"/>
      <c r="B39" s="153"/>
      <c r="C39" s="248" t="s">
        <v>165</v>
      </c>
      <c r="D39" s="249"/>
      <c r="E39" s="249"/>
      <c r="F39" s="249"/>
      <c r="G39" s="249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9"/>
      <c r="AA39" s="149"/>
      <c r="AB39" s="149"/>
      <c r="AC39" s="149"/>
      <c r="AD39" s="149"/>
      <c r="AE39" s="149"/>
      <c r="AF39" s="149"/>
      <c r="AG39" s="149" t="s">
        <v>136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33.75" x14ac:dyDescent="0.2">
      <c r="A40" s="168">
        <v>16</v>
      </c>
      <c r="B40" s="169" t="s">
        <v>166</v>
      </c>
      <c r="C40" s="183" t="s">
        <v>167</v>
      </c>
      <c r="D40" s="170" t="s">
        <v>120</v>
      </c>
      <c r="E40" s="171">
        <v>1</v>
      </c>
      <c r="F40" s="172">
        <v>0</v>
      </c>
      <c r="G40" s="172">
        <v>0</v>
      </c>
      <c r="H40" s="172">
        <v>13174.68</v>
      </c>
      <c r="I40" s="172">
        <v>13174.68</v>
      </c>
      <c r="J40" s="172">
        <v>807.48</v>
      </c>
      <c r="K40" s="172">
        <v>807.48</v>
      </c>
      <c r="L40" s="172">
        <v>21</v>
      </c>
      <c r="M40" s="172">
        <v>16918.4136</v>
      </c>
      <c r="N40" s="171">
        <v>2.222E-2</v>
      </c>
      <c r="O40" s="171">
        <v>2.222E-2</v>
      </c>
      <c r="P40" s="171">
        <v>0</v>
      </c>
      <c r="Q40" s="171">
        <v>0</v>
      </c>
      <c r="R40" s="172"/>
      <c r="S40" s="172" t="s">
        <v>140</v>
      </c>
      <c r="T40" s="173" t="s">
        <v>122</v>
      </c>
      <c r="U40" s="155">
        <v>1.7889999999999999</v>
      </c>
      <c r="V40" s="155">
        <v>1.7889999999999999</v>
      </c>
      <c r="W40" s="155"/>
      <c r="X40" s="155" t="s">
        <v>123</v>
      </c>
      <c r="Y40" s="155" t="s">
        <v>124</v>
      </c>
      <c r="Z40" s="149"/>
      <c r="AA40" s="149"/>
      <c r="AB40" s="149"/>
      <c r="AC40" s="149"/>
      <c r="AD40" s="149"/>
      <c r="AE40" s="149"/>
      <c r="AF40" s="149"/>
      <c r="AG40" s="149" t="s">
        <v>125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2"/>
      <c r="B41" s="153"/>
      <c r="C41" s="248" t="s">
        <v>168</v>
      </c>
      <c r="D41" s="249"/>
      <c r="E41" s="249"/>
      <c r="F41" s="249"/>
      <c r="G41" s="249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9"/>
      <c r="AA41" s="149"/>
      <c r="AB41" s="149"/>
      <c r="AC41" s="149"/>
      <c r="AD41" s="149"/>
      <c r="AE41" s="149"/>
      <c r="AF41" s="149"/>
      <c r="AG41" s="149" t="s">
        <v>136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x14ac:dyDescent="0.2">
      <c r="A42" s="174">
        <v>17</v>
      </c>
      <c r="B42" s="175" t="s">
        <v>169</v>
      </c>
      <c r="C42" s="182" t="s">
        <v>170</v>
      </c>
      <c r="D42" s="176" t="s">
        <v>171</v>
      </c>
      <c r="E42" s="177">
        <v>1</v>
      </c>
      <c r="F42" s="178">
        <v>0</v>
      </c>
      <c r="G42" s="178">
        <v>0</v>
      </c>
      <c r="H42" s="178">
        <v>18359.560000000001</v>
      </c>
      <c r="I42" s="178">
        <v>18359.560000000001</v>
      </c>
      <c r="J42" s="178">
        <v>1784.96</v>
      </c>
      <c r="K42" s="178">
        <v>1784.96</v>
      </c>
      <c r="L42" s="178">
        <v>21</v>
      </c>
      <c r="M42" s="178">
        <v>24374.869200000001</v>
      </c>
      <c r="N42" s="177">
        <v>0</v>
      </c>
      <c r="O42" s="177">
        <v>0</v>
      </c>
      <c r="P42" s="177">
        <v>0</v>
      </c>
      <c r="Q42" s="177">
        <v>0</v>
      </c>
      <c r="R42" s="178"/>
      <c r="S42" s="178" t="s">
        <v>140</v>
      </c>
      <c r="T42" s="179" t="s">
        <v>122</v>
      </c>
      <c r="U42" s="155">
        <v>0</v>
      </c>
      <c r="V42" s="155">
        <v>0</v>
      </c>
      <c r="W42" s="155"/>
      <c r="X42" s="155" t="s">
        <v>123</v>
      </c>
      <c r="Y42" s="155" t="s">
        <v>124</v>
      </c>
      <c r="Z42" s="149"/>
      <c r="AA42" s="149"/>
      <c r="AB42" s="149"/>
      <c r="AC42" s="149"/>
      <c r="AD42" s="149"/>
      <c r="AE42" s="149"/>
      <c r="AF42" s="149"/>
      <c r="AG42" s="149" t="s">
        <v>125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33.75" x14ac:dyDescent="0.2">
      <c r="A43" s="168">
        <v>18</v>
      </c>
      <c r="B43" s="169" t="s">
        <v>163</v>
      </c>
      <c r="C43" s="183" t="s">
        <v>172</v>
      </c>
      <c r="D43" s="170" t="s">
        <v>157</v>
      </c>
      <c r="E43" s="171">
        <v>10</v>
      </c>
      <c r="F43" s="172">
        <v>0</v>
      </c>
      <c r="G43" s="172">
        <v>0</v>
      </c>
      <c r="H43" s="172">
        <v>76.53</v>
      </c>
      <c r="I43" s="172">
        <v>765.3</v>
      </c>
      <c r="J43" s="172">
        <v>66.7</v>
      </c>
      <c r="K43" s="172">
        <v>667</v>
      </c>
      <c r="L43" s="172">
        <v>21</v>
      </c>
      <c r="M43" s="172">
        <v>1733.0829999999999</v>
      </c>
      <c r="N43" s="171">
        <v>1.2999999999999999E-4</v>
      </c>
      <c r="O43" s="171">
        <v>1.2999999999999999E-3</v>
      </c>
      <c r="P43" s="171">
        <v>0</v>
      </c>
      <c r="Q43" s="171">
        <v>0</v>
      </c>
      <c r="R43" s="172"/>
      <c r="S43" s="172" t="s">
        <v>121</v>
      </c>
      <c r="T43" s="173" t="s">
        <v>122</v>
      </c>
      <c r="U43" s="155">
        <v>0.157</v>
      </c>
      <c r="V43" s="155">
        <v>1.57</v>
      </c>
      <c r="W43" s="155"/>
      <c r="X43" s="155" t="s">
        <v>123</v>
      </c>
      <c r="Y43" s="155" t="s">
        <v>124</v>
      </c>
      <c r="Z43" s="149"/>
      <c r="AA43" s="149"/>
      <c r="AB43" s="149"/>
      <c r="AC43" s="149"/>
      <c r="AD43" s="149"/>
      <c r="AE43" s="149"/>
      <c r="AF43" s="149"/>
      <c r="AG43" s="149" t="s">
        <v>125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2"/>
      <c r="B44" s="153"/>
      <c r="C44" s="248" t="s">
        <v>165</v>
      </c>
      <c r="D44" s="249"/>
      <c r="E44" s="249"/>
      <c r="F44" s="249"/>
      <c r="G44" s="249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9"/>
      <c r="AA44" s="149"/>
      <c r="AB44" s="149"/>
      <c r="AC44" s="149"/>
      <c r="AD44" s="149"/>
      <c r="AE44" s="149"/>
      <c r="AF44" s="149"/>
      <c r="AG44" s="149" t="s">
        <v>136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45" x14ac:dyDescent="0.2">
      <c r="A45" s="168">
        <v>19</v>
      </c>
      <c r="B45" s="169" t="s">
        <v>173</v>
      </c>
      <c r="C45" s="183" t="s">
        <v>174</v>
      </c>
      <c r="D45" s="170" t="s">
        <v>157</v>
      </c>
      <c r="E45" s="171">
        <v>2</v>
      </c>
      <c r="F45" s="172">
        <v>0</v>
      </c>
      <c r="G45" s="172">
        <v>0</v>
      </c>
      <c r="H45" s="172">
        <v>169.72</v>
      </c>
      <c r="I45" s="172">
        <v>339.44</v>
      </c>
      <c r="J45" s="172">
        <v>147.75</v>
      </c>
      <c r="K45" s="172">
        <v>295.5</v>
      </c>
      <c r="L45" s="172">
        <v>21</v>
      </c>
      <c r="M45" s="172">
        <v>768.27740000000006</v>
      </c>
      <c r="N45" s="171">
        <v>5.2999999999999998E-4</v>
      </c>
      <c r="O45" s="171">
        <v>1.06E-3</v>
      </c>
      <c r="P45" s="171">
        <v>0</v>
      </c>
      <c r="Q45" s="171">
        <v>0</v>
      </c>
      <c r="R45" s="172"/>
      <c r="S45" s="172" t="s">
        <v>140</v>
      </c>
      <c r="T45" s="173" t="s">
        <v>122</v>
      </c>
      <c r="U45" s="155">
        <v>0.29730000000000001</v>
      </c>
      <c r="V45" s="155">
        <v>0.59460000000000002</v>
      </c>
      <c r="W45" s="155"/>
      <c r="X45" s="155" t="s">
        <v>123</v>
      </c>
      <c r="Y45" s="155" t="s">
        <v>124</v>
      </c>
      <c r="Z45" s="149"/>
      <c r="AA45" s="149"/>
      <c r="AB45" s="149"/>
      <c r="AC45" s="149"/>
      <c r="AD45" s="149"/>
      <c r="AE45" s="149"/>
      <c r="AF45" s="149"/>
      <c r="AG45" s="149" t="s">
        <v>125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2"/>
      <c r="B46" s="153"/>
      <c r="C46" s="248" t="s">
        <v>158</v>
      </c>
      <c r="D46" s="249"/>
      <c r="E46" s="249"/>
      <c r="F46" s="249"/>
      <c r="G46" s="249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9"/>
      <c r="AA46" s="149"/>
      <c r="AB46" s="149"/>
      <c r="AC46" s="149"/>
      <c r="AD46" s="149"/>
      <c r="AE46" s="149"/>
      <c r="AF46" s="149"/>
      <c r="AG46" s="149" t="s">
        <v>136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2"/>
      <c r="B47" s="153"/>
      <c r="C47" s="246" t="s">
        <v>141</v>
      </c>
      <c r="D47" s="247"/>
      <c r="E47" s="247"/>
      <c r="F47" s="247"/>
      <c r="G47" s="247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9"/>
      <c r="AA47" s="149"/>
      <c r="AB47" s="149"/>
      <c r="AC47" s="149"/>
      <c r="AD47" s="149"/>
      <c r="AE47" s="149"/>
      <c r="AF47" s="149"/>
      <c r="AG47" s="149" t="s">
        <v>136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33.75" x14ac:dyDescent="0.2">
      <c r="A48" s="168">
        <v>20</v>
      </c>
      <c r="B48" s="169" t="s">
        <v>175</v>
      </c>
      <c r="C48" s="183" t="s">
        <v>176</v>
      </c>
      <c r="D48" s="170" t="s">
        <v>157</v>
      </c>
      <c r="E48" s="171">
        <v>2</v>
      </c>
      <c r="F48" s="172">
        <v>0</v>
      </c>
      <c r="G48" s="172">
        <v>0</v>
      </c>
      <c r="H48" s="172">
        <v>26.04</v>
      </c>
      <c r="I48" s="172">
        <v>52.08</v>
      </c>
      <c r="J48" s="172">
        <v>54.8</v>
      </c>
      <c r="K48" s="172">
        <v>109.6</v>
      </c>
      <c r="L48" s="172">
        <v>21</v>
      </c>
      <c r="M48" s="172">
        <v>195.6328</v>
      </c>
      <c r="N48" s="171">
        <v>6.0000000000000002E-5</v>
      </c>
      <c r="O48" s="171">
        <v>1.2E-4</v>
      </c>
      <c r="P48" s="171">
        <v>0</v>
      </c>
      <c r="Q48" s="171">
        <v>0</v>
      </c>
      <c r="R48" s="172"/>
      <c r="S48" s="172" t="s">
        <v>121</v>
      </c>
      <c r="T48" s="173" t="s">
        <v>122</v>
      </c>
      <c r="U48" s="155">
        <v>0.129</v>
      </c>
      <c r="V48" s="155">
        <v>0.25800000000000001</v>
      </c>
      <c r="W48" s="155"/>
      <c r="X48" s="155" t="s">
        <v>123</v>
      </c>
      <c r="Y48" s="155" t="s">
        <v>124</v>
      </c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2"/>
      <c r="B49" s="153"/>
      <c r="C49" s="248" t="s">
        <v>165</v>
      </c>
      <c r="D49" s="249"/>
      <c r="E49" s="249"/>
      <c r="F49" s="249"/>
      <c r="G49" s="249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9"/>
      <c r="AA49" s="149"/>
      <c r="AB49" s="149"/>
      <c r="AC49" s="149"/>
      <c r="AD49" s="149"/>
      <c r="AE49" s="149"/>
      <c r="AF49" s="149"/>
      <c r="AG49" s="149" t="s">
        <v>136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x14ac:dyDescent="0.2">
      <c r="A50" s="174">
        <v>21</v>
      </c>
      <c r="B50" s="175" t="s">
        <v>177</v>
      </c>
      <c r="C50" s="182" t="s">
        <v>178</v>
      </c>
      <c r="D50" s="176" t="s">
        <v>120</v>
      </c>
      <c r="E50" s="177">
        <v>2</v>
      </c>
      <c r="F50" s="178">
        <v>0</v>
      </c>
      <c r="G50" s="178">
        <v>0</v>
      </c>
      <c r="H50" s="178">
        <v>694.93</v>
      </c>
      <c r="I50" s="178">
        <v>1389.86</v>
      </c>
      <c r="J50" s="178">
        <v>124.45</v>
      </c>
      <c r="K50" s="178">
        <v>248.9</v>
      </c>
      <c r="L50" s="178">
        <v>21</v>
      </c>
      <c r="M50" s="178">
        <v>1982.8996</v>
      </c>
      <c r="N50" s="177">
        <v>6.8000000000000005E-4</v>
      </c>
      <c r="O50" s="177">
        <v>1.3600000000000001E-3</v>
      </c>
      <c r="P50" s="177">
        <v>0</v>
      </c>
      <c r="Q50" s="177">
        <v>0</v>
      </c>
      <c r="R50" s="178"/>
      <c r="S50" s="178" t="s">
        <v>121</v>
      </c>
      <c r="T50" s="179" t="s">
        <v>122</v>
      </c>
      <c r="U50" s="155">
        <v>0.26900000000000002</v>
      </c>
      <c r="V50" s="155">
        <v>0.53800000000000003</v>
      </c>
      <c r="W50" s="155"/>
      <c r="X50" s="155" t="s">
        <v>123</v>
      </c>
      <c r="Y50" s="155" t="s">
        <v>124</v>
      </c>
      <c r="Z50" s="149"/>
      <c r="AA50" s="149"/>
      <c r="AB50" s="149"/>
      <c r="AC50" s="149"/>
      <c r="AD50" s="149"/>
      <c r="AE50" s="149"/>
      <c r="AF50" s="149"/>
      <c r="AG50" s="149" t="s">
        <v>125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x14ac:dyDescent="0.2">
      <c r="A51" s="174">
        <v>22</v>
      </c>
      <c r="B51" s="175" t="s">
        <v>179</v>
      </c>
      <c r="C51" s="182" t="s">
        <v>180</v>
      </c>
      <c r="D51" s="176" t="s">
        <v>120</v>
      </c>
      <c r="E51" s="177">
        <v>1</v>
      </c>
      <c r="F51" s="178">
        <v>0</v>
      </c>
      <c r="G51" s="178">
        <v>0</v>
      </c>
      <c r="H51" s="178">
        <v>489.11</v>
      </c>
      <c r="I51" s="178">
        <v>489.11</v>
      </c>
      <c r="J51" s="178">
        <v>105.03</v>
      </c>
      <c r="K51" s="178">
        <v>105.03</v>
      </c>
      <c r="L51" s="178">
        <v>21</v>
      </c>
      <c r="M51" s="178">
        <v>718.90940000000001</v>
      </c>
      <c r="N51" s="177">
        <v>4.8000000000000001E-4</v>
      </c>
      <c r="O51" s="177">
        <v>4.8000000000000001E-4</v>
      </c>
      <c r="P51" s="177">
        <v>0</v>
      </c>
      <c r="Q51" s="177">
        <v>0</v>
      </c>
      <c r="R51" s="178"/>
      <c r="S51" s="178" t="s">
        <v>121</v>
      </c>
      <c r="T51" s="179" t="s">
        <v>122</v>
      </c>
      <c r="U51" s="155">
        <v>0.22700000000000001</v>
      </c>
      <c r="V51" s="155">
        <v>0.22700000000000001</v>
      </c>
      <c r="W51" s="155"/>
      <c r="X51" s="155" t="s">
        <v>123</v>
      </c>
      <c r="Y51" s="155" t="s">
        <v>124</v>
      </c>
      <c r="Z51" s="149"/>
      <c r="AA51" s="149"/>
      <c r="AB51" s="149"/>
      <c r="AC51" s="149"/>
      <c r="AD51" s="149"/>
      <c r="AE51" s="149"/>
      <c r="AF51" s="149"/>
      <c r="AG51" s="149" t="s">
        <v>125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x14ac:dyDescent="0.2">
      <c r="A52" s="174">
        <v>23</v>
      </c>
      <c r="B52" s="175" t="s">
        <v>181</v>
      </c>
      <c r="C52" s="182" t="s">
        <v>182</v>
      </c>
      <c r="D52" s="176" t="s">
        <v>120</v>
      </c>
      <c r="E52" s="177">
        <v>1</v>
      </c>
      <c r="F52" s="178">
        <v>0</v>
      </c>
      <c r="G52" s="178">
        <v>0</v>
      </c>
      <c r="H52" s="178">
        <v>313.49</v>
      </c>
      <c r="I52" s="178">
        <v>313.49</v>
      </c>
      <c r="J52" s="178">
        <v>95.78</v>
      </c>
      <c r="K52" s="178">
        <v>95.78</v>
      </c>
      <c r="L52" s="178">
        <v>21</v>
      </c>
      <c r="M52" s="178">
        <v>495.2167</v>
      </c>
      <c r="N52" s="177">
        <v>3.1E-4</v>
      </c>
      <c r="O52" s="177">
        <v>3.1E-4</v>
      </c>
      <c r="P52" s="177">
        <v>0</v>
      </c>
      <c r="Q52" s="177">
        <v>0</v>
      </c>
      <c r="R52" s="178"/>
      <c r="S52" s="178" t="s">
        <v>121</v>
      </c>
      <c r="T52" s="179" t="s">
        <v>122</v>
      </c>
      <c r="U52" s="155">
        <v>0.20699999999999999</v>
      </c>
      <c r="V52" s="155">
        <v>0.20699999999999999</v>
      </c>
      <c r="W52" s="155"/>
      <c r="X52" s="155" t="s">
        <v>123</v>
      </c>
      <c r="Y52" s="155" t="s">
        <v>124</v>
      </c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33.75" x14ac:dyDescent="0.2">
      <c r="A53" s="174">
        <v>24</v>
      </c>
      <c r="B53" s="175" t="s">
        <v>183</v>
      </c>
      <c r="C53" s="182" t="s">
        <v>184</v>
      </c>
      <c r="D53" s="176" t="s">
        <v>120</v>
      </c>
      <c r="E53" s="177">
        <v>1</v>
      </c>
      <c r="F53" s="178">
        <v>0</v>
      </c>
      <c r="G53" s="178">
        <v>0</v>
      </c>
      <c r="H53" s="178">
        <v>390.41</v>
      </c>
      <c r="I53" s="178">
        <v>390.41</v>
      </c>
      <c r="J53" s="178">
        <v>95.78</v>
      </c>
      <c r="K53" s="178">
        <v>95.78</v>
      </c>
      <c r="L53" s="178">
        <v>21</v>
      </c>
      <c r="M53" s="178">
        <v>588.28989999999999</v>
      </c>
      <c r="N53" s="177">
        <v>2.3000000000000001E-4</v>
      </c>
      <c r="O53" s="177">
        <v>2.3000000000000001E-4</v>
      </c>
      <c r="P53" s="177">
        <v>0</v>
      </c>
      <c r="Q53" s="177">
        <v>0</v>
      </c>
      <c r="R53" s="178"/>
      <c r="S53" s="178" t="s">
        <v>121</v>
      </c>
      <c r="T53" s="179" t="s">
        <v>122</v>
      </c>
      <c r="U53" s="155">
        <v>0.20699999999999999</v>
      </c>
      <c r="V53" s="155">
        <v>0.20699999999999999</v>
      </c>
      <c r="W53" s="155"/>
      <c r="X53" s="155" t="s">
        <v>123</v>
      </c>
      <c r="Y53" s="155" t="s">
        <v>124</v>
      </c>
      <c r="Z53" s="149"/>
      <c r="AA53" s="149"/>
      <c r="AB53" s="149"/>
      <c r="AC53" s="149"/>
      <c r="AD53" s="149"/>
      <c r="AE53" s="149"/>
      <c r="AF53" s="149"/>
      <c r="AG53" s="149" t="s">
        <v>125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68">
        <v>25</v>
      </c>
      <c r="B54" s="169" t="s">
        <v>185</v>
      </c>
      <c r="C54" s="183" t="s">
        <v>186</v>
      </c>
      <c r="D54" s="170" t="s">
        <v>187</v>
      </c>
      <c r="E54" s="171">
        <v>10</v>
      </c>
      <c r="F54" s="172">
        <v>0</v>
      </c>
      <c r="G54" s="172">
        <v>0</v>
      </c>
      <c r="H54" s="172">
        <v>0</v>
      </c>
      <c r="I54" s="172">
        <v>0</v>
      </c>
      <c r="J54" s="172">
        <v>540.59</v>
      </c>
      <c r="K54" s="172">
        <v>5405.9000000000005</v>
      </c>
      <c r="L54" s="172">
        <v>21</v>
      </c>
      <c r="M54" s="172">
        <v>6541.1389999999992</v>
      </c>
      <c r="N54" s="171">
        <v>0</v>
      </c>
      <c r="O54" s="171">
        <v>0</v>
      </c>
      <c r="P54" s="171">
        <v>0</v>
      </c>
      <c r="Q54" s="171">
        <v>0</v>
      </c>
      <c r="R54" s="172" t="s">
        <v>188</v>
      </c>
      <c r="S54" s="172" t="s">
        <v>121</v>
      </c>
      <c r="T54" s="173" t="s">
        <v>122</v>
      </c>
      <c r="U54" s="155">
        <v>1</v>
      </c>
      <c r="V54" s="155">
        <v>10</v>
      </c>
      <c r="W54" s="155"/>
      <c r="X54" s="155" t="s">
        <v>189</v>
      </c>
      <c r="Y54" s="155" t="s">
        <v>124</v>
      </c>
      <c r="Z54" s="149"/>
      <c r="AA54" s="149"/>
      <c r="AB54" s="149"/>
      <c r="AC54" s="149"/>
      <c r="AD54" s="149"/>
      <c r="AE54" s="149"/>
      <c r="AF54" s="149"/>
      <c r="AG54" s="149" t="s">
        <v>190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2"/>
      <c r="B55" s="153"/>
      <c r="C55" s="184" t="s">
        <v>191</v>
      </c>
      <c r="D55" s="159"/>
      <c r="E55" s="160"/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9"/>
      <c r="AA55" s="149"/>
      <c r="AB55" s="149"/>
      <c r="AC55" s="149"/>
      <c r="AD55" s="149"/>
      <c r="AE55" s="149"/>
      <c r="AF55" s="149"/>
      <c r="AG55" s="149" t="s">
        <v>192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2"/>
      <c r="B56" s="153"/>
      <c r="C56" s="184" t="s">
        <v>193</v>
      </c>
      <c r="D56" s="159"/>
      <c r="E56" s="160">
        <v>10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9"/>
      <c r="AA56" s="149"/>
      <c r="AB56" s="149"/>
      <c r="AC56" s="149"/>
      <c r="AD56" s="149"/>
      <c r="AE56" s="149"/>
      <c r="AF56" s="149"/>
      <c r="AG56" s="149" t="s">
        <v>192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33.75" x14ac:dyDescent="0.2">
      <c r="A57" s="174">
        <v>26</v>
      </c>
      <c r="B57" s="175" t="s">
        <v>194</v>
      </c>
      <c r="C57" s="182" t="s">
        <v>195</v>
      </c>
      <c r="D57" s="176" t="s">
        <v>120</v>
      </c>
      <c r="E57" s="177">
        <v>1</v>
      </c>
      <c r="F57" s="178">
        <v>0</v>
      </c>
      <c r="G57" s="178">
        <v>0</v>
      </c>
      <c r="H57" s="178">
        <v>819.03</v>
      </c>
      <c r="I57" s="178">
        <v>819.03</v>
      </c>
      <c r="J57" s="178">
        <v>124.45</v>
      </c>
      <c r="K57" s="178">
        <v>124.45</v>
      </c>
      <c r="L57" s="178">
        <v>21</v>
      </c>
      <c r="M57" s="178">
        <v>1141.6107999999999</v>
      </c>
      <c r="N57" s="177">
        <v>5.5000000000000003E-4</v>
      </c>
      <c r="O57" s="177">
        <v>5.5000000000000003E-4</v>
      </c>
      <c r="P57" s="177">
        <v>0</v>
      </c>
      <c r="Q57" s="177">
        <v>0</v>
      </c>
      <c r="R57" s="178"/>
      <c r="S57" s="178" t="s">
        <v>121</v>
      </c>
      <c r="T57" s="179" t="s">
        <v>122</v>
      </c>
      <c r="U57" s="155">
        <v>0.26900000000000002</v>
      </c>
      <c r="V57" s="155">
        <v>0.26900000000000002</v>
      </c>
      <c r="W57" s="155"/>
      <c r="X57" s="155" t="s">
        <v>123</v>
      </c>
      <c r="Y57" s="155" t="s">
        <v>124</v>
      </c>
      <c r="Z57" s="149"/>
      <c r="AA57" s="149"/>
      <c r="AB57" s="149"/>
      <c r="AC57" s="149"/>
      <c r="AD57" s="149"/>
      <c r="AE57" s="149"/>
      <c r="AF57" s="149"/>
      <c r="AG57" s="149" t="s">
        <v>125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33.75" x14ac:dyDescent="0.2">
      <c r="A58" s="174">
        <v>27</v>
      </c>
      <c r="B58" s="175" t="s">
        <v>196</v>
      </c>
      <c r="C58" s="182" t="s">
        <v>197</v>
      </c>
      <c r="D58" s="176" t="s">
        <v>120</v>
      </c>
      <c r="E58" s="177">
        <v>2</v>
      </c>
      <c r="F58" s="178">
        <v>0</v>
      </c>
      <c r="G58" s="178">
        <v>0</v>
      </c>
      <c r="H58" s="178">
        <v>1037.76</v>
      </c>
      <c r="I58" s="178">
        <v>2075.52</v>
      </c>
      <c r="J58" s="178">
        <v>162.41</v>
      </c>
      <c r="K58" s="178">
        <v>324.82</v>
      </c>
      <c r="L58" s="178">
        <v>21</v>
      </c>
      <c r="M58" s="178">
        <v>2904.4114</v>
      </c>
      <c r="N58" s="177">
        <v>6.8000000000000005E-4</v>
      </c>
      <c r="O58" s="177">
        <v>1.3600000000000001E-3</v>
      </c>
      <c r="P58" s="177">
        <v>0</v>
      </c>
      <c r="Q58" s="177">
        <v>0</v>
      </c>
      <c r="R58" s="178"/>
      <c r="S58" s="178" t="s">
        <v>121</v>
      </c>
      <c r="T58" s="179" t="s">
        <v>122</v>
      </c>
      <c r="U58" s="155">
        <v>0.35099999999999998</v>
      </c>
      <c r="V58" s="155">
        <v>0.70199999999999996</v>
      </c>
      <c r="W58" s="155"/>
      <c r="X58" s="155" t="s">
        <v>123</v>
      </c>
      <c r="Y58" s="155" t="s">
        <v>124</v>
      </c>
      <c r="Z58" s="149"/>
      <c r="AA58" s="149"/>
      <c r="AB58" s="149"/>
      <c r="AC58" s="149"/>
      <c r="AD58" s="149"/>
      <c r="AE58" s="149"/>
      <c r="AF58" s="149"/>
      <c r="AG58" s="149" t="s">
        <v>125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x14ac:dyDescent="0.2">
      <c r="A59" s="174">
        <v>28</v>
      </c>
      <c r="B59" s="175" t="s">
        <v>198</v>
      </c>
      <c r="C59" s="182" t="s">
        <v>199</v>
      </c>
      <c r="D59" s="176" t="s">
        <v>120</v>
      </c>
      <c r="E59" s="177">
        <v>2</v>
      </c>
      <c r="F59" s="178">
        <v>0</v>
      </c>
      <c r="G59" s="178">
        <v>0</v>
      </c>
      <c r="H59" s="178">
        <v>599.97</v>
      </c>
      <c r="I59" s="178">
        <v>1199.94</v>
      </c>
      <c r="J59" s="178">
        <v>95.31</v>
      </c>
      <c r="K59" s="178">
        <v>190.62</v>
      </c>
      <c r="L59" s="178">
        <v>21</v>
      </c>
      <c r="M59" s="178">
        <v>1682.5775999999998</v>
      </c>
      <c r="N59" s="177">
        <v>3.4000000000000002E-4</v>
      </c>
      <c r="O59" s="177">
        <v>6.8000000000000005E-4</v>
      </c>
      <c r="P59" s="177">
        <v>0</v>
      </c>
      <c r="Q59" s="177">
        <v>0</v>
      </c>
      <c r="R59" s="178"/>
      <c r="S59" s="178" t="s">
        <v>121</v>
      </c>
      <c r="T59" s="179" t="s">
        <v>122</v>
      </c>
      <c r="U59" s="155">
        <v>0.20599999999999999</v>
      </c>
      <c r="V59" s="155">
        <v>0.41199999999999998</v>
      </c>
      <c r="W59" s="155"/>
      <c r="X59" s="155" t="s">
        <v>123</v>
      </c>
      <c r="Y59" s="155" t="s">
        <v>124</v>
      </c>
      <c r="Z59" s="149"/>
      <c r="AA59" s="149"/>
      <c r="AB59" s="149"/>
      <c r="AC59" s="149"/>
      <c r="AD59" s="149"/>
      <c r="AE59" s="149"/>
      <c r="AF59" s="149"/>
      <c r="AG59" s="149" t="s">
        <v>125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x14ac:dyDescent="0.2">
      <c r="A60" s="174">
        <v>29</v>
      </c>
      <c r="B60" s="175" t="s">
        <v>200</v>
      </c>
      <c r="C60" s="182" t="s">
        <v>201</v>
      </c>
      <c r="D60" s="176" t="s">
        <v>0</v>
      </c>
      <c r="E60" s="177">
        <v>1281.8869999999999</v>
      </c>
      <c r="F60" s="178">
        <v>0</v>
      </c>
      <c r="G60" s="178">
        <v>0</v>
      </c>
      <c r="H60" s="178">
        <v>0</v>
      </c>
      <c r="I60" s="178">
        <v>0</v>
      </c>
      <c r="J60" s="178">
        <v>1.19</v>
      </c>
      <c r="K60" s="178">
        <v>1525.44553</v>
      </c>
      <c r="L60" s="178">
        <v>21</v>
      </c>
      <c r="M60" s="178">
        <v>1845.7945</v>
      </c>
      <c r="N60" s="177">
        <v>0</v>
      </c>
      <c r="O60" s="177">
        <v>0</v>
      </c>
      <c r="P60" s="177">
        <v>0</v>
      </c>
      <c r="Q60" s="177">
        <v>0</v>
      </c>
      <c r="R60" s="178"/>
      <c r="S60" s="178" t="s">
        <v>121</v>
      </c>
      <c r="T60" s="179" t="s">
        <v>122</v>
      </c>
      <c r="U60" s="155">
        <v>0</v>
      </c>
      <c r="V60" s="155">
        <v>0</v>
      </c>
      <c r="W60" s="155"/>
      <c r="X60" s="155" t="s">
        <v>123</v>
      </c>
      <c r="Y60" s="155" t="s">
        <v>124</v>
      </c>
      <c r="Z60" s="149"/>
      <c r="AA60" s="149"/>
      <c r="AB60" s="149"/>
      <c r="AC60" s="149"/>
      <c r="AD60" s="149"/>
      <c r="AE60" s="149"/>
      <c r="AF60" s="149"/>
      <c r="AG60" s="149" t="s">
        <v>202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x14ac:dyDescent="0.2">
      <c r="A61" s="174">
        <v>30</v>
      </c>
      <c r="B61" s="175" t="s">
        <v>203</v>
      </c>
      <c r="C61" s="182" t="s">
        <v>204</v>
      </c>
      <c r="D61" s="176" t="s">
        <v>120</v>
      </c>
      <c r="E61" s="177">
        <v>1</v>
      </c>
      <c r="F61" s="178">
        <v>0</v>
      </c>
      <c r="G61" s="178">
        <v>0</v>
      </c>
      <c r="H61" s="178">
        <v>2018.11</v>
      </c>
      <c r="I61" s="178">
        <v>2018.11</v>
      </c>
      <c r="J61" s="178">
        <v>200.34</v>
      </c>
      <c r="K61" s="178">
        <v>200.34</v>
      </c>
      <c r="L61" s="178">
        <v>21</v>
      </c>
      <c r="M61" s="178">
        <v>2684.3244999999997</v>
      </c>
      <c r="N61" s="177">
        <v>2.5200000000000001E-3</v>
      </c>
      <c r="O61" s="177">
        <v>2.5200000000000001E-3</v>
      </c>
      <c r="P61" s="177">
        <v>0</v>
      </c>
      <c r="Q61" s="177">
        <v>0</v>
      </c>
      <c r="R61" s="178"/>
      <c r="S61" s="178" t="s">
        <v>140</v>
      </c>
      <c r="T61" s="179" t="s">
        <v>122</v>
      </c>
      <c r="U61" s="155">
        <v>0.43</v>
      </c>
      <c r="V61" s="155">
        <v>0.43</v>
      </c>
      <c r="W61" s="155"/>
      <c r="X61" s="155" t="s">
        <v>123</v>
      </c>
      <c r="Y61" s="155" t="s">
        <v>124</v>
      </c>
      <c r="Z61" s="149"/>
      <c r="AA61" s="149"/>
      <c r="AB61" s="149"/>
      <c r="AC61" s="149"/>
      <c r="AD61" s="149"/>
      <c r="AE61" s="149"/>
      <c r="AF61" s="149"/>
      <c r="AG61" s="149" t="s">
        <v>125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x14ac:dyDescent="0.2">
      <c r="A62" s="174">
        <v>31</v>
      </c>
      <c r="B62" s="175" t="s">
        <v>205</v>
      </c>
      <c r="C62" s="182" t="s">
        <v>206</v>
      </c>
      <c r="D62" s="176" t="s">
        <v>120</v>
      </c>
      <c r="E62" s="177">
        <v>1</v>
      </c>
      <c r="F62" s="178">
        <v>0</v>
      </c>
      <c r="G62" s="178">
        <v>0</v>
      </c>
      <c r="H62" s="178">
        <v>569.98</v>
      </c>
      <c r="I62" s="178">
        <v>569.98</v>
      </c>
      <c r="J62" s="178">
        <v>124.45</v>
      </c>
      <c r="K62" s="178">
        <v>124.45</v>
      </c>
      <c r="L62" s="178">
        <v>21</v>
      </c>
      <c r="M62" s="178">
        <v>840.26029999999992</v>
      </c>
      <c r="N62" s="177">
        <v>5.5999999999999995E-4</v>
      </c>
      <c r="O62" s="177">
        <v>5.5999999999999995E-4</v>
      </c>
      <c r="P62" s="177">
        <v>0</v>
      </c>
      <c r="Q62" s="177">
        <v>0</v>
      </c>
      <c r="R62" s="178"/>
      <c r="S62" s="178" t="s">
        <v>140</v>
      </c>
      <c r="T62" s="179" t="s">
        <v>122</v>
      </c>
      <c r="U62" s="155">
        <v>0.27</v>
      </c>
      <c r="V62" s="155">
        <v>0.27</v>
      </c>
      <c r="W62" s="155"/>
      <c r="X62" s="155" t="s">
        <v>123</v>
      </c>
      <c r="Y62" s="155" t="s">
        <v>124</v>
      </c>
      <c r="Z62" s="149"/>
      <c r="AA62" s="149"/>
      <c r="AB62" s="149"/>
      <c r="AC62" s="149"/>
      <c r="AD62" s="149"/>
      <c r="AE62" s="149"/>
      <c r="AF62" s="149"/>
      <c r="AG62" s="149" t="s">
        <v>125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x14ac:dyDescent="0.2">
      <c r="A63" s="174">
        <v>32</v>
      </c>
      <c r="B63" s="175" t="s">
        <v>207</v>
      </c>
      <c r="C63" s="182" t="s">
        <v>208</v>
      </c>
      <c r="D63" s="176" t="s">
        <v>120</v>
      </c>
      <c r="E63" s="177">
        <v>5</v>
      </c>
      <c r="F63" s="178">
        <v>0</v>
      </c>
      <c r="G63" s="178">
        <v>0</v>
      </c>
      <c r="H63" s="178">
        <v>1025.8599999999999</v>
      </c>
      <c r="I63" s="178">
        <v>5129.2999999999993</v>
      </c>
      <c r="J63" s="178">
        <v>162.41</v>
      </c>
      <c r="K63" s="178">
        <v>812.05</v>
      </c>
      <c r="L63" s="178">
        <v>21</v>
      </c>
      <c r="M63" s="178">
        <v>7189.0335000000005</v>
      </c>
      <c r="N63" s="177">
        <v>1.0399999999999999E-3</v>
      </c>
      <c r="O63" s="177">
        <v>5.1999999999999998E-3</v>
      </c>
      <c r="P63" s="177">
        <v>0</v>
      </c>
      <c r="Q63" s="177">
        <v>0</v>
      </c>
      <c r="R63" s="178"/>
      <c r="S63" s="178" t="s">
        <v>121</v>
      </c>
      <c r="T63" s="179" t="s">
        <v>122</v>
      </c>
      <c r="U63" s="155">
        <v>0.35099999999999998</v>
      </c>
      <c r="V63" s="155">
        <v>1.7549999999999999</v>
      </c>
      <c r="W63" s="155"/>
      <c r="X63" s="155" t="s">
        <v>123</v>
      </c>
      <c r="Y63" s="155" t="s">
        <v>124</v>
      </c>
      <c r="Z63" s="149"/>
      <c r="AA63" s="149"/>
      <c r="AB63" s="149"/>
      <c r="AC63" s="149"/>
      <c r="AD63" s="149"/>
      <c r="AE63" s="149"/>
      <c r="AF63" s="149"/>
      <c r="AG63" s="149" t="s">
        <v>125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x14ac:dyDescent="0.2">
      <c r="A64" s="174">
        <v>33</v>
      </c>
      <c r="B64" s="175" t="s">
        <v>209</v>
      </c>
      <c r="C64" s="182" t="s">
        <v>210</v>
      </c>
      <c r="D64" s="176" t="s">
        <v>120</v>
      </c>
      <c r="E64" s="177">
        <v>2</v>
      </c>
      <c r="F64" s="178">
        <v>0</v>
      </c>
      <c r="G64" s="178">
        <v>0</v>
      </c>
      <c r="H64" s="178">
        <v>1282.56</v>
      </c>
      <c r="I64" s="178">
        <v>2565.12</v>
      </c>
      <c r="J64" s="178">
        <v>162.41</v>
      </c>
      <c r="K64" s="178">
        <v>324.82</v>
      </c>
      <c r="L64" s="178">
        <v>21</v>
      </c>
      <c r="M64" s="178">
        <v>3496.8274000000001</v>
      </c>
      <c r="N64" s="177">
        <v>1.1800000000000001E-3</v>
      </c>
      <c r="O64" s="177">
        <v>2.3600000000000001E-3</v>
      </c>
      <c r="P64" s="177">
        <v>0</v>
      </c>
      <c r="Q64" s="177">
        <v>0</v>
      </c>
      <c r="R64" s="178"/>
      <c r="S64" s="178" t="s">
        <v>121</v>
      </c>
      <c r="T64" s="179" t="s">
        <v>122</v>
      </c>
      <c r="U64" s="155">
        <v>0.35099999999999998</v>
      </c>
      <c r="V64" s="155">
        <v>0.70199999999999996</v>
      </c>
      <c r="W64" s="155"/>
      <c r="X64" s="155" t="s">
        <v>123</v>
      </c>
      <c r="Y64" s="155" t="s">
        <v>124</v>
      </c>
      <c r="Z64" s="149"/>
      <c r="AA64" s="149"/>
      <c r="AB64" s="149"/>
      <c r="AC64" s="149"/>
      <c r="AD64" s="149"/>
      <c r="AE64" s="149"/>
      <c r="AF64" s="149"/>
      <c r="AG64" s="149" t="s">
        <v>125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x14ac:dyDescent="0.2">
      <c r="A65" s="168">
        <v>34</v>
      </c>
      <c r="B65" s="169" t="s">
        <v>211</v>
      </c>
      <c r="C65" s="183" t="s">
        <v>212</v>
      </c>
      <c r="D65" s="170" t="s">
        <v>157</v>
      </c>
      <c r="E65" s="171">
        <v>6</v>
      </c>
      <c r="F65" s="172">
        <v>0</v>
      </c>
      <c r="G65" s="172">
        <v>0</v>
      </c>
      <c r="H65" s="172">
        <v>31.56</v>
      </c>
      <c r="I65" s="172">
        <v>189.35999999999999</v>
      </c>
      <c r="J65" s="172">
        <v>72.569999999999993</v>
      </c>
      <c r="K65" s="172">
        <v>435.41999999999996</v>
      </c>
      <c r="L65" s="172">
        <v>21</v>
      </c>
      <c r="M65" s="172">
        <v>755.98379999999997</v>
      </c>
      <c r="N65" s="171">
        <v>1.2E-4</v>
      </c>
      <c r="O65" s="171">
        <v>7.2000000000000005E-4</v>
      </c>
      <c r="P65" s="171">
        <v>0</v>
      </c>
      <c r="Q65" s="171">
        <v>0</v>
      </c>
      <c r="R65" s="172"/>
      <c r="S65" s="172" t="s">
        <v>121</v>
      </c>
      <c r="T65" s="173" t="s">
        <v>122</v>
      </c>
      <c r="U65" s="155">
        <v>0.17</v>
      </c>
      <c r="V65" s="155">
        <v>1.02</v>
      </c>
      <c r="W65" s="155"/>
      <c r="X65" s="155" t="s">
        <v>123</v>
      </c>
      <c r="Y65" s="155" t="s">
        <v>124</v>
      </c>
      <c r="Z65" s="149"/>
      <c r="AA65" s="149"/>
      <c r="AB65" s="149"/>
      <c r="AC65" s="149"/>
      <c r="AD65" s="149"/>
      <c r="AE65" s="149"/>
      <c r="AF65" s="149"/>
      <c r="AG65" s="149" t="s">
        <v>125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2"/>
      <c r="B66" s="153"/>
      <c r="C66" s="248" t="s">
        <v>165</v>
      </c>
      <c r="D66" s="249"/>
      <c r="E66" s="249"/>
      <c r="F66" s="249"/>
      <c r="G66" s="249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9"/>
      <c r="AA66" s="149"/>
      <c r="AB66" s="149"/>
      <c r="AC66" s="149"/>
      <c r="AD66" s="149"/>
      <c r="AE66" s="149"/>
      <c r="AF66" s="149"/>
      <c r="AG66" s="149" t="s">
        <v>136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x14ac:dyDescent="0.2">
      <c r="A67" s="174">
        <v>35</v>
      </c>
      <c r="B67" s="175" t="s">
        <v>213</v>
      </c>
      <c r="C67" s="182" t="s">
        <v>214</v>
      </c>
      <c r="D67" s="176" t="s">
        <v>120</v>
      </c>
      <c r="E67" s="177">
        <v>1</v>
      </c>
      <c r="F67" s="178">
        <v>0</v>
      </c>
      <c r="G67" s="178">
        <v>0</v>
      </c>
      <c r="H67" s="178">
        <v>19974.52</v>
      </c>
      <c r="I67" s="178">
        <v>19974.52</v>
      </c>
      <c r="J67" s="178">
        <v>807.48</v>
      </c>
      <c r="K67" s="178">
        <v>807.48</v>
      </c>
      <c r="L67" s="178">
        <v>21</v>
      </c>
      <c r="M67" s="178">
        <v>25146.22</v>
      </c>
      <c r="N67" s="177">
        <v>6.0999999999999997E-4</v>
      </c>
      <c r="O67" s="177">
        <v>6.0999999999999997E-4</v>
      </c>
      <c r="P67" s="177">
        <v>0</v>
      </c>
      <c r="Q67" s="177">
        <v>0</v>
      </c>
      <c r="R67" s="178"/>
      <c r="S67" s="178" t="s">
        <v>140</v>
      </c>
      <c r="T67" s="179" t="s">
        <v>122</v>
      </c>
      <c r="U67" s="155">
        <v>0.35375000000000001</v>
      </c>
      <c r="V67" s="155">
        <v>0.35375000000000001</v>
      </c>
      <c r="W67" s="155"/>
      <c r="X67" s="155" t="s">
        <v>123</v>
      </c>
      <c r="Y67" s="155" t="s">
        <v>124</v>
      </c>
      <c r="Z67" s="149"/>
      <c r="AA67" s="149"/>
      <c r="AB67" s="149"/>
      <c r="AC67" s="149"/>
      <c r="AD67" s="149"/>
      <c r="AE67" s="149"/>
      <c r="AF67" s="149"/>
      <c r="AG67" s="149" t="s">
        <v>125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2" t="s">
        <v>116</v>
      </c>
      <c r="B68" s="163" t="s">
        <v>78</v>
      </c>
      <c r="C68" s="181" t="s">
        <v>79</v>
      </c>
      <c r="D68" s="164"/>
      <c r="E68" s="165"/>
      <c r="F68" s="166"/>
      <c r="G68" s="166">
        <v>0</v>
      </c>
      <c r="H68" s="166"/>
      <c r="I68" s="166">
        <v>60884.03</v>
      </c>
      <c r="J68" s="166"/>
      <c r="K68" s="166">
        <v>6561.84</v>
      </c>
      <c r="L68" s="166"/>
      <c r="M68" s="166"/>
      <c r="N68" s="165"/>
      <c r="O68" s="165"/>
      <c r="P68" s="165"/>
      <c r="Q68" s="165"/>
      <c r="R68" s="166"/>
      <c r="S68" s="166"/>
      <c r="T68" s="167"/>
      <c r="U68" s="161"/>
      <c r="V68" s="161"/>
      <c r="W68" s="161"/>
      <c r="X68" s="161"/>
      <c r="Y68" s="161"/>
      <c r="AG68" t="s">
        <v>117</v>
      </c>
    </row>
    <row r="69" spans="1:60" ht="22.5" x14ac:dyDescent="0.2">
      <c r="A69" s="168">
        <v>36</v>
      </c>
      <c r="B69" s="169" t="s">
        <v>215</v>
      </c>
      <c r="C69" s="183" t="s">
        <v>216</v>
      </c>
      <c r="D69" s="170" t="s">
        <v>171</v>
      </c>
      <c r="E69" s="171">
        <v>1</v>
      </c>
      <c r="F69" s="172">
        <v>0</v>
      </c>
      <c r="G69" s="172">
        <v>0</v>
      </c>
      <c r="H69" s="172">
        <v>3569.91</v>
      </c>
      <c r="I69" s="172">
        <v>3569.91</v>
      </c>
      <c r="J69" s="172">
        <v>407.99</v>
      </c>
      <c r="K69" s="172">
        <v>407.99</v>
      </c>
      <c r="L69" s="172">
        <v>21</v>
      </c>
      <c r="M69" s="172">
        <v>4813.259</v>
      </c>
      <c r="N69" s="171">
        <v>0.15977</v>
      </c>
      <c r="O69" s="171">
        <v>0.15977</v>
      </c>
      <c r="P69" s="171">
        <v>0</v>
      </c>
      <c r="Q69" s="171">
        <v>0</v>
      </c>
      <c r="R69" s="172"/>
      <c r="S69" s="172" t="s">
        <v>140</v>
      </c>
      <c r="T69" s="173" t="s">
        <v>122</v>
      </c>
      <c r="U69" s="155">
        <v>22.408000000000001</v>
      </c>
      <c r="V69" s="155">
        <v>22.408000000000001</v>
      </c>
      <c r="W69" s="155"/>
      <c r="X69" s="155" t="s">
        <v>123</v>
      </c>
      <c r="Y69" s="155" t="s">
        <v>124</v>
      </c>
      <c r="Z69" s="149"/>
      <c r="AA69" s="149"/>
      <c r="AB69" s="149"/>
      <c r="AC69" s="149"/>
      <c r="AD69" s="149"/>
      <c r="AE69" s="149"/>
      <c r="AF69" s="149"/>
      <c r="AG69" s="149" t="s">
        <v>125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2"/>
      <c r="B70" s="153"/>
      <c r="C70" s="248" t="s">
        <v>217</v>
      </c>
      <c r="D70" s="249"/>
      <c r="E70" s="249"/>
      <c r="F70" s="249"/>
      <c r="G70" s="249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9"/>
      <c r="AA70" s="149"/>
      <c r="AB70" s="149"/>
      <c r="AC70" s="149"/>
      <c r="AD70" s="149"/>
      <c r="AE70" s="149"/>
      <c r="AF70" s="149"/>
      <c r="AG70" s="149" t="s">
        <v>136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x14ac:dyDescent="0.2">
      <c r="A71" s="168">
        <v>37</v>
      </c>
      <c r="B71" s="169" t="s">
        <v>218</v>
      </c>
      <c r="C71" s="183" t="s">
        <v>219</v>
      </c>
      <c r="D71" s="170" t="s">
        <v>220</v>
      </c>
      <c r="E71" s="171">
        <v>1</v>
      </c>
      <c r="F71" s="172">
        <v>0</v>
      </c>
      <c r="G71" s="172">
        <v>0</v>
      </c>
      <c r="H71" s="172">
        <v>5482.37</v>
      </c>
      <c r="I71" s="172">
        <v>5482.37</v>
      </c>
      <c r="J71" s="172">
        <v>832.98</v>
      </c>
      <c r="K71" s="172">
        <v>832.98</v>
      </c>
      <c r="L71" s="172">
        <v>21</v>
      </c>
      <c r="M71" s="172">
        <v>7641.5735000000004</v>
      </c>
      <c r="N71" s="171">
        <v>2.0709999999999999E-2</v>
      </c>
      <c r="O71" s="171">
        <v>2.0709999999999999E-2</v>
      </c>
      <c r="P71" s="171">
        <v>0</v>
      </c>
      <c r="Q71" s="171">
        <v>0</v>
      </c>
      <c r="R71" s="172"/>
      <c r="S71" s="172" t="s">
        <v>140</v>
      </c>
      <c r="T71" s="173" t="s">
        <v>122</v>
      </c>
      <c r="U71" s="155">
        <v>1.71</v>
      </c>
      <c r="V71" s="155">
        <v>1.71</v>
      </c>
      <c r="W71" s="155"/>
      <c r="X71" s="155" t="s">
        <v>123</v>
      </c>
      <c r="Y71" s="155" t="s">
        <v>124</v>
      </c>
      <c r="Z71" s="149"/>
      <c r="AA71" s="149"/>
      <c r="AB71" s="149"/>
      <c r="AC71" s="149"/>
      <c r="AD71" s="149"/>
      <c r="AE71" s="149"/>
      <c r="AF71" s="149"/>
      <c r="AG71" s="149" t="s">
        <v>125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2"/>
      <c r="B72" s="153"/>
      <c r="C72" s="248" t="s">
        <v>221</v>
      </c>
      <c r="D72" s="249"/>
      <c r="E72" s="249"/>
      <c r="F72" s="249"/>
      <c r="G72" s="249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9"/>
      <c r="AA72" s="149"/>
      <c r="AB72" s="149"/>
      <c r="AC72" s="149"/>
      <c r="AD72" s="149"/>
      <c r="AE72" s="149"/>
      <c r="AF72" s="149"/>
      <c r="AG72" s="149" t="s">
        <v>136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33.75" x14ac:dyDescent="0.2">
      <c r="A73" s="168">
        <v>38</v>
      </c>
      <c r="B73" s="169" t="s">
        <v>222</v>
      </c>
      <c r="C73" s="183" t="s">
        <v>223</v>
      </c>
      <c r="D73" s="170" t="s">
        <v>171</v>
      </c>
      <c r="E73" s="171">
        <v>1</v>
      </c>
      <c r="F73" s="172">
        <v>0</v>
      </c>
      <c r="G73" s="172">
        <v>0</v>
      </c>
      <c r="H73" s="172">
        <v>28899.31</v>
      </c>
      <c r="I73" s="172">
        <v>28899.31</v>
      </c>
      <c r="J73" s="172">
        <v>3229.92</v>
      </c>
      <c r="K73" s="172">
        <v>3229.92</v>
      </c>
      <c r="L73" s="172">
        <v>21</v>
      </c>
      <c r="M73" s="172">
        <v>38876.368300000002</v>
      </c>
      <c r="N73" s="171">
        <v>4.727E-2</v>
      </c>
      <c r="O73" s="171">
        <v>4.727E-2</v>
      </c>
      <c r="P73" s="171">
        <v>0</v>
      </c>
      <c r="Q73" s="171">
        <v>0</v>
      </c>
      <c r="R73" s="172"/>
      <c r="S73" s="172" t="s">
        <v>140</v>
      </c>
      <c r="T73" s="173" t="s">
        <v>122</v>
      </c>
      <c r="U73" s="155">
        <v>2.4</v>
      </c>
      <c r="V73" s="155">
        <v>2.4</v>
      </c>
      <c r="W73" s="155"/>
      <c r="X73" s="155" t="s">
        <v>123</v>
      </c>
      <c r="Y73" s="155" t="s">
        <v>124</v>
      </c>
      <c r="Z73" s="149"/>
      <c r="AA73" s="149"/>
      <c r="AB73" s="149"/>
      <c r="AC73" s="149"/>
      <c r="AD73" s="149"/>
      <c r="AE73" s="149"/>
      <c r="AF73" s="149"/>
      <c r="AG73" s="149" t="s">
        <v>125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2"/>
      <c r="B74" s="153"/>
      <c r="C74" s="248" t="s">
        <v>224</v>
      </c>
      <c r="D74" s="249"/>
      <c r="E74" s="249"/>
      <c r="F74" s="249"/>
      <c r="G74" s="249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9"/>
      <c r="AA74" s="149"/>
      <c r="AB74" s="149"/>
      <c r="AC74" s="149"/>
      <c r="AD74" s="149"/>
      <c r="AE74" s="149"/>
      <c r="AF74" s="149"/>
      <c r="AG74" s="149" t="s">
        <v>136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x14ac:dyDescent="0.2">
      <c r="A75" s="168">
        <v>39</v>
      </c>
      <c r="B75" s="169" t="s">
        <v>225</v>
      </c>
      <c r="C75" s="183" t="s">
        <v>226</v>
      </c>
      <c r="D75" s="170" t="s">
        <v>220</v>
      </c>
      <c r="E75" s="171">
        <v>1</v>
      </c>
      <c r="F75" s="172">
        <v>0</v>
      </c>
      <c r="G75" s="172">
        <v>0</v>
      </c>
      <c r="H75" s="172">
        <v>10182.75</v>
      </c>
      <c r="I75" s="172">
        <v>10182.75</v>
      </c>
      <c r="J75" s="172">
        <v>815.98</v>
      </c>
      <c r="K75" s="172">
        <v>815.98</v>
      </c>
      <c r="L75" s="172">
        <v>21</v>
      </c>
      <c r="M75" s="172">
        <v>13308.463299999999</v>
      </c>
      <c r="N75" s="171">
        <v>5.9000000000000003E-4</v>
      </c>
      <c r="O75" s="171">
        <v>5.9000000000000003E-4</v>
      </c>
      <c r="P75" s="171">
        <v>0</v>
      </c>
      <c r="Q75" s="171">
        <v>0</v>
      </c>
      <c r="R75" s="172"/>
      <c r="S75" s="172" t="s">
        <v>140</v>
      </c>
      <c r="T75" s="173" t="s">
        <v>122</v>
      </c>
      <c r="U75" s="155">
        <v>0.59299999999999997</v>
      </c>
      <c r="V75" s="155">
        <v>0.59299999999999997</v>
      </c>
      <c r="W75" s="155"/>
      <c r="X75" s="155" t="s">
        <v>123</v>
      </c>
      <c r="Y75" s="155" t="s">
        <v>124</v>
      </c>
      <c r="Z75" s="149"/>
      <c r="AA75" s="149"/>
      <c r="AB75" s="149"/>
      <c r="AC75" s="149"/>
      <c r="AD75" s="149"/>
      <c r="AE75" s="149"/>
      <c r="AF75" s="149"/>
      <c r="AG75" s="149" t="s">
        <v>125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2"/>
      <c r="B76" s="153"/>
      <c r="C76" s="248" t="s">
        <v>227</v>
      </c>
      <c r="D76" s="249"/>
      <c r="E76" s="249"/>
      <c r="F76" s="249"/>
      <c r="G76" s="249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9"/>
      <c r="AA76" s="149"/>
      <c r="AB76" s="149"/>
      <c r="AC76" s="149"/>
      <c r="AD76" s="149"/>
      <c r="AE76" s="149"/>
      <c r="AF76" s="149"/>
      <c r="AG76" s="149" t="s">
        <v>136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x14ac:dyDescent="0.2">
      <c r="A77" s="168">
        <v>40</v>
      </c>
      <c r="B77" s="169" t="s">
        <v>228</v>
      </c>
      <c r="C77" s="183" t="s">
        <v>229</v>
      </c>
      <c r="D77" s="170" t="s">
        <v>171</v>
      </c>
      <c r="E77" s="171">
        <v>1</v>
      </c>
      <c r="F77" s="172">
        <v>0</v>
      </c>
      <c r="G77" s="172">
        <v>0</v>
      </c>
      <c r="H77" s="172">
        <v>12749.69</v>
      </c>
      <c r="I77" s="172">
        <v>12749.69</v>
      </c>
      <c r="J77" s="172">
        <v>1274.97</v>
      </c>
      <c r="K77" s="172">
        <v>1274.97</v>
      </c>
      <c r="L77" s="172">
        <v>21</v>
      </c>
      <c r="M77" s="172">
        <v>16969.838599999999</v>
      </c>
      <c r="N77" s="171">
        <v>0</v>
      </c>
      <c r="O77" s="171">
        <v>0</v>
      </c>
      <c r="P77" s="171">
        <v>0</v>
      </c>
      <c r="Q77" s="171">
        <v>0</v>
      </c>
      <c r="R77" s="172"/>
      <c r="S77" s="172" t="s">
        <v>140</v>
      </c>
      <c r="T77" s="173" t="s">
        <v>122</v>
      </c>
      <c r="U77" s="155">
        <v>0</v>
      </c>
      <c r="V77" s="155">
        <v>0</v>
      </c>
      <c r="W77" s="155"/>
      <c r="X77" s="155" t="s">
        <v>123</v>
      </c>
      <c r="Y77" s="155" t="s">
        <v>124</v>
      </c>
      <c r="Z77" s="149"/>
      <c r="AA77" s="149"/>
      <c r="AB77" s="149"/>
      <c r="AC77" s="149"/>
      <c r="AD77" s="149"/>
      <c r="AE77" s="149"/>
      <c r="AF77" s="149"/>
      <c r="AG77" s="149" t="s">
        <v>125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2"/>
      <c r="B78" s="153"/>
      <c r="C78" s="248" t="s">
        <v>227</v>
      </c>
      <c r="D78" s="249"/>
      <c r="E78" s="249"/>
      <c r="F78" s="249"/>
      <c r="G78" s="249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9"/>
      <c r="AA78" s="149"/>
      <c r="AB78" s="149"/>
      <c r="AC78" s="149"/>
      <c r="AD78" s="149"/>
      <c r="AE78" s="149"/>
      <c r="AF78" s="149"/>
      <c r="AG78" s="149" t="s">
        <v>136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62" t="s">
        <v>116</v>
      </c>
      <c r="B79" s="163" t="s">
        <v>80</v>
      </c>
      <c r="C79" s="181" t="s">
        <v>81</v>
      </c>
      <c r="D79" s="164"/>
      <c r="E79" s="165"/>
      <c r="F79" s="166"/>
      <c r="G79" s="166">
        <v>0</v>
      </c>
      <c r="H79" s="166"/>
      <c r="I79" s="166">
        <v>18679.66</v>
      </c>
      <c r="J79" s="166"/>
      <c r="K79" s="166">
        <v>4841.04</v>
      </c>
      <c r="L79" s="166"/>
      <c r="M79" s="166"/>
      <c r="N79" s="165"/>
      <c r="O79" s="165"/>
      <c r="P79" s="165"/>
      <c r="Q79" s="165"/>
      <c r="R79" s="166"/>
      <c r="S79" s="166"/>
      <c r="T79" s="167"/>
      <c r="U79" s="161"/>
      <c r="V79" s="161"/>
      <c r="W79" s="161"/>
      <c r="X79" s="161"/>
      <c r="Y79" s="161"/>
      <c r="AG79" t="s">
        <v>117</v>
      </c>
    </row>
    <row r="80" spans="1:60" ht="33.75" x14ac:dyDescent="0.2">
      <c r="A80" s="168">
        <v>41</v>
      </c>
      <c r="B80" s="169" t="s">
        <v>230</v>
      </c>
      <c r="C80" s="183" t="s">
        <v>231</v>
      </c>
      <c r="D80" s="170" t="s">
        <v>157</v>
      </c>
      <c r="E80" s="171">
        <v>2</v>
      </c>
      <c r="F80" s="172">
        <v>0</v>
      </c>
      <c r="G80" s="172">
        <v>0</v>
      </c>
      <c r="H80" s="172">
        <v>347.81</v>
      </c>
      <c r="I80" s="172">
        <v>695.62</v>
      </c>
      <c r="J80" s="172">
        <v>157.08000000000001</v>
      </c>
      <c r="K80" s="172">
        <v>314.16000000000003</v>
      </c>
      <c r="L80" s="172">
        <v>21</v>
      </c>
      <c r="M80" s="172">
        <v>1221.8337999999999</v>
      </c>
      <c r="N80" s="171">
        <v>1.01E-3</v>
      </c>
      <c r="O80" s="171">
        <v>2.0200000000000001E-3</v>
      </c>
      <c r="P80" s="171">
        <v>0</v>
      </c>
      <c r="Q80" s="171">
        <v>0</v>
      </c>
      <c r="R80" s="172"/>
      <c r="S80" s="172" t="s">
        <v>140</v>
      </c>
      <c r="T80" s="173" t="s">
        <v>122</v>
      </c>
      <c r="U80" s="155">
        <v>0.32</v>
      </c>
      <c r="V80" s="155">
        <v>0.64</v>
      </c>
      <c r="W80" s="155"/>
      <c r="X80" s="155" t="s">
        <v>123</v>
      </c>
      <c r="Y80" s="155" t="s">
        <v>124</v>
      </c>
      <c r="Z80" s="149"/>
      <c r="AA80" s="149"/>
      <c r="AB80" s="149"/>
      <c r="AC80" s="149"/>
      <c r="AD80" s="149"/>
      <c r="AE80" s="149"/>
      <c r="AF80" s="149"/>
      <c r="AG80" s="149" t="s">
        <v>125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2"/>
      <c r="B81" s="153"/>
      <c r="C81" s="248" t="s">
        <v>141</v>
      </c>
      <c r="D81" s="249"/>
      <c r="E81" s="249"/>
      <c r="F81" s="249"/>
      <c r="G81" s="249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9"/>
      <c r="AA81" s="149"/>
      <c r="AB81" s="149"/>
      <c r="AC81" s="149"/>
      <c r="AD81" s="149"/>
      <c r="AE81" s="149"/>
      <c r="AF81" s="149"/>
      <c r="AG81" s="149" t="s">
        <v>136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2" x14ac:dyDescent="0.2">
      <c r="A82" s="152"/>
      <c r="B82" s="153"/>
      <c r="C82" s="185" t="s">
        <v>232</v>
      </c>
      <c r="D82" s="156"/>
      <c r="E82" s="157"/>
      <c r="F82" s="158"/>
      <c r="G82" s="158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9"/>
      <c r="AA82" s="149"/>
      <c r="AB82" s="149"/>
      <c r="AC82" s="149"/>
      <c r="AD82" s="149"/>
      <c r="AE82" s="149"/>
      <c r="AF82" s="149"/>
      <c r="AG82" s="149" t="s">
        <v>136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2"/>
      <c r="B83" s="153"/>
      <c r="C83" s="246" t="s">
        <v>233</v>
      </c>
      <c r="D83" s="247"/>
      <c r="E83" s="247"/>
      <c r="F83" s="247"/>
      <c r="G83" s="247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136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33.75" x14ac:dyDescent="0.2">
      <c r="A84" s="168">
        <v>42</v>
      </c>
      <c r="B84" s="169" t="s">
        <v>234</v>
      </c>
      <c r="C84" s="183" t="s">
        <v>235</v>
      </c>
      <c r="D84" s="170" t="s">
        <v>157</v>
      </c>
      <c r="E84" s="171">
        <v>24</v>
      </c>
      <c r="F84" s="172">
        <v>0</v>
      </c>
      <c r="G84" s="172">
        <v>0</v>
      </c>
      <c r="H84" s="172">
        <v>749.11</v>
      </c>
      <c r="I84" s="172">
        <v>17978.64</v>
      </c>
      <c r="J84" s="172">
        <v>177.37</v>
      </c>
      <c r="K84" s="172">
        <v>4256.88</v>
      </c>
      <c r="L84" s="172">
        <v>21</v>
      </c>
      <c r="M84" s="172">
        <v>26904.979200000002</v>
      </c>
      <c r="N84" s="171">
        <v>1.9599999999999999E-3</v>
      </c>
      <c r="O84" s="171">
        <v>4.7039999999999998E-2</v>
      </c>
      <c r="P84" s="171">
        <v>0</v>
      </c>
      <c r="Q84" s="171">
        <v>0</v>
      </c>
      <c r="R84" s="172"/>
      <c r="S84" s="172" t="s">
        <v>140</v>
      </c>
      <c r="T84" s="173" t="s">
        <v>122</v>
      </c>
      <c r="U84" s="155">
        <v>0.3579</v>
      </c>
      <c r="V84" s="155">
        <v>8.5896000000000008</v>
      </c>
      <c r="W84" s="155"/>
      <c r="X84" s="155" t="s">
        <v>123</v>
      </c>
      <c r="Y84" s="155" t="s">
        <v>124</v>
      </c>
      <c r="Z84" s="149"/>
      <c r="AA84" s="149"/>
      <c r="AB84" s="149"/>
      <c r="AC84" s="149"/>
      <c r="AD84" s="149"/>
      <c r="AE84" s="149"/>
      <c r="AF84" s="149"/>
      <c r="AG84" s="149" t="s">
        <v>125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2"/>
      <c r="B85" s="153"/>
      <c r="C85" s="248" t="s">
        <v>141</v>
      </c>
      <c r="D85" s="249"/>
      <c r="E85" s="249"/>
      <c r="F85" s="249"/>
      <c r="G85" s="249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136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2" x14ac:dyDescent="0.2">
      <c r="A86" s="152"/>
      <c r="B86" s="153"/>
      <c r="C86" s="185" t="s">
        <v>232</v>
      </c>
      <c r="D86" s="156"/>
      <c r="E86" s="157"/>
      <c r="F86" s="158"/>
      <c r="G86" s="158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9"/>
      <c r="AA86" s="149"/>
      <c r="AB86" s="149"/>
      <c r="AC86" s="149"/>
      <c r="AD86" s="149"/>
      <c r="AE86" s="149"/>
      <c r="AF86" s="149"/>
      <c r="AG86" s="149" t="s">
        <v>136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2" x14ac:dyDescent="0.2">
      <c r="A87" s="152"/>
      <c r="B87" s="153"/>
      <c r="C87" s="246" t="s">
        <v>233</v>
      </c>
      <c r="D87" s="247"/>
      <c r="E87" s="247"/>
      <c r="F87" s="247"/>
      <c r="G87" s="247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136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x14ac:dyDescent="0.2">
      <c r="A88" s="168">
        <v>43</v>
      </c>
      <c r="B88" s="169" t="s">
        <v>236</v>
      </c>
      <c r="C88" s="183" t="s">
        <v>237</v>
      </c>
      <c r="D88" s="170" t="s">
        <v>157</v>
      </c>
      <c r="E88" s="171">
        <v>27</v>
      </c>
      <c r="F88" s="172">
        <v>0</v>
      </c>
      <c r="G88" s="172">
        <v>0</v>
      </c>
      <c r="H88" s="172">
        <v>0.2</v>
      </c>
      <c r="I88" s="172">
        <v>5.4</v>
      </c>
      <c r="J88" s="172">
        <v>10</v>
      </c>
      <c r="K88" s="172">
        <v>270</v>
      </c>
      <c r="L88" s="172">
        <v>21</v>
      </c>
      <c r="M88" s="172">
        <v>333.23399999999998</v>
      </c>
      <c r="N88" s="171">
        <v>0</v>
      </c>
      <c r="O88" s="171">
        <v>0</v>
      </c>
      <c r="P88" s="171">
        <v>0</v>
      </c>
      <c r="Q88" s="171">
        <v>0</v>
      </c>
      <c r="R88" s="172"/>
      <c r="S88" s="172" t="s">
        <v>140</v>
      </c>
      <c r="T88" s="173" t="s">
        <v>122</v>
      </c>
      <c r="U88" s="155">
        <v>0.02</v>
      </c>
      <c r="V88" s="155">
        <v>0.54</v>
      </c>
      <c r="W88" s="155"/>
      <c r="X88" s="155" t="s">
        <v>123</v>
      </c>
      <c r="Y88" s="155" t="s">
        <v>124</v>
      </c>
      <c r="Z88" s="149"/>
      <c r="AA88" s="149"/>
      <c r="AB88" s="149"/>
      <c r="AC88" s="149"/>
      <c r="AD88" s="149"/>
      <c r="AE88" s="149"/>
      <c r="AF88" s="149"/>
      <c r="AG88" s="149" t="s">
        <v>125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2"/>
      <c r="B89" s="153"/>
      <c r="C89" s="248" t="s">
        <v>238</v>
      </c>
      <c r="D89" s="249"/>
      <c r="E89" s="249"/>
      <c r="F89" s="249"/>
      <c r="G89" s="249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9"/>
      <c r="AA89" s="149"/>
      <c r="AB89" s="149"/>
      <c r="AC89" s="149"/>
      <c r="AD89" s="149"/>
      <c r="AE89" s="149"/>
      <c r="AF89" s="149"/>
      <c r="AG89" s="149" t="s">
        <v>136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2" t="s">
        <v>116</v>
      </c>
      <c r="B90" s="163" t="s">
        <v>82</v>
      </c>
      <c r="C90" s="181" t="s">
        <v>83</v>
      </c>
      <c r="D90" s="164"/>
      <c r="E90" s="165"/>
      <c r="F90" s="166"/>
      <c r="G90" s="166">
        <v>0</v>
      </c>
      <c r="H90" s="166"/>
      <c r="I90" s="166">
        <v>17682.97</v>
      </c>
      <c r="J90" s="166"/>
      <c r="K90" s="166">
        <v>5065.59</v>
      </c>
      <c r="L90" s="166"/>
      <c r="M90" s="166"/>
      <c r="N90" s="165"/>
      <c r="O90" s="165"/>
      <c r="P90" s="165"/>
      <c r="Q90" s="165"/>
      <c r="R90" s="166"/>
      <c r="S90" s="166"/>
      <c r="T90" s="167"/>
      <c r="U90" s="161"/>
      <c r="V90" s="161"/>
      <c r="W90" s="161"/>
      <c r="X90" s="161"/>
      <c r="Y90" s="161"/>
      <c r="AG90" t="s">
        <v>117</v>
      </c>
    </row>
    <row r="91" spans="1:60" ht="22.5" x14ac:dyDescent="0.2">
      <c r="A91" s="168">
        <v>44</v>
      </c>
      <c r="B91" s="169" t="s">
        <v>239</v>
      </c>
      <c r="C91" s="183" t="s">
        <v>240</v>
      </c>
      <c r="D91" s="170" t="s">
        <v>120</v>
      </c>
      <c r="E91" s="171">
        <v>8</v>
      </c>
      <c r="F91" s="172">
        <v>0</v>
      </c>
      <c r="G91" s="172">
        <v>0</v>
      </c>
      <c r="H91" s="172">
        <v>694.93</v>
      </c>
      <c r="I91" s="172">
        <v>5559.44</v>
      </c>
      <c r="J91" s="172">
        <v>124.45</v>
      </c>
      <c r="K91" s="172">
        <v>995.6</v>
      </c>
      <c r="L91" s="172">
        <v>21</v>
      </c>
      <c r="M91" s="172">
        <v>7931.5983999999999</v>
      </c>
      <c r="N91" s="171">
        <v>6.8000000000000005E-4</v>
      </c>
      <c r="O91" s="171">
        <v>5.4400000000000004E-3</v>
      </c>
      <c r="P91" s="171">
        <v>0</v>
      </c>
      <c r="Q91" s="171">
        <v>0</v>
      </c>
      <c r="R91" s="172"/>
      <c r="S91" s="172" t="s">
        <v>121</v>
      </c>
      <c r="T91" s="173" t="s">
        <v>122</v>
      </c>
      <c r="U91" s="155">
        <v>0.26900000000000002</v>
      </c>
      <c r="V91" s="155">
        <v>2.1520000000000001</v>
      </c>
      <c r="W91" s="155"/>
      <c r="X91" s="155" t="s">
        <v>123</v>
      </c>
      <c r="Y91" s="155" t="s">
        <v>124</v>
      </c>
      <c r="Z91" s="149"/>
      <c r="AA91" s="149"/>
      <c r="AB91" s="149"/>
      <c r="AC91" s="149"/>
      <c r="AD91" s="149"/>
      <c r="AE91" s="149"/>
      <c r="AF91" s="149"/>
      <c r="AG91" s="149" t="s">
        <v>125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2"/>
      <c r="B92" s="153"/>
      <c r="C92" s="248" t="s">
        <v>233</v>
      </c>
      <c r="D92" s="249"/>
      <c r="E92" s="249"/>
      <c r="F92" s="249"/>
      <c r="G92" s="249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9"/>
      <c r="AA92" s="149"/>
      <c r="AB92" s="149"/>
      <c r="AC92" s="149"/>
      <c r="AD92" s="149"/>
      <c r="AE92" s="149"/>
      <c r="AF92" s="149"/>
      <c r="AG92" s="149" t="s">
        <v>136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x14ac:dyDescent="0.2">
      <c r="A93" s="168">
        <v>45</v>
      </c>
      <c r="B93" s="169" t="s">
        <v>205</v>
      </c>
      <c r="C93" s="183" t="s">
        <v>206</v>
      </c>
      <c r="D93" s="170" t="s">
        <v>120</v>
      </c>
      <c r="E93" s="171">
        <v>2</v>
      </c>
      <c r="F93" s="172">
        <v>0</v>
      </c>
      <c r="G93" s="172">
        <v>0</v>
      </c>
      <c r="H93" s="172">
        <v>569.98</v>
      </c>
      <c r="I93" s="172">
        <v>1139.96</v>
      </c>
      <c r="J93" s="172">
        <v>124.45</v>
      </c>
      <c r="K93" s="172">
        <v>248.9</v>
      </c>
      <c r="L93" s="172">
        <v>21</v>
      </c>
      <c r="M93" s="172">
        <v>1680.5205999999998</v>
      </c>
      <c r="N93" s="171">
        <v>5.5999999999999995E-4</v>
      </c>
      <c r="O93" s="171">
        <v>1.1199999999999999E-3</v>
      </c>
      <c r="P93" s="171">
        <v>0</v>
      </c>
      <c r="Q93" s="171">
        <v>0</v>
      </c>
      <c r="R93" s="172"/>
      <c r="S93" s="172" t="s">
        <v>140</v>
      </c>
      <c r="T93" s="173" t="s">
        <v>122</v>
      </c>
      <c r="U93" s="155">
        <v>0.27</v>
      </c>
      <c r="V93" s="155">
        <v>0.54</v>
      </c>
      <c r="W93" s="155"/>
      <c r="X93" s="155" t="s">
        <v>123</v>
      </c>
      <c r="Y93" s="155" t="s">
        <v>124</v>
      </c>
      <c r="Z93" s="149"/>
      <c r="AA93" s="149"/>
      <c r="AB93" s="149"/>
      <c r="AC93" s="149"/>
      <c r="AD93" s="149"/>
      <c r="AE93" s="149"/>
      <c r="AF93" s="149"/>
      <c r="AG93" s="149" t="s">
        <v>125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2"/>
      <c r="B94" s="153"/>
      <c r="C94" s="248" t="s">
        <v>233</v>
      </c>
      <c r="D94" s="249"/>
      <c r="E94" s="249"/>
      <c r="F94" s="249"/>
      <c r="G94" s="249"/>
      <c r="H94" s="155"/>
      <c r="I94" s="155"/>
      <c r="J94" s="155"/>
      <c r="K94" s="155"/>
      <c r="L94" s="155"/>
      <c r="M94" s="155"/>
      <c r="N94" s="154"/>
      <c r="O94" s="154"/>
      <c r="P94" s="154"/>
      <c r="Q94" s="154"/>
      <c r="R94" s="155"/>
      <c r="S94" s="155"/>
      <c r="T94" s="155"/>
      <c r="U94" s="155"/>
      <c r="V94" s="155"/>
      <c r="W94" s="155"/>
      <c r="X94" s="155"/>
      <c r="Y94" s="155"/>
      <c r="Z94" s="149"/>
      <c r="AA94" s="149"/>
      <c r="AB94" s="149"/>
      <c r="AC94" s="149"/>
      <c r="AD94" s="149"/>
      <c r="AE94" s="149"/>
      <c r="AF94" s="149"/>
      <c r="AG94" s="149" t="s">
        <v>136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x14ac:dyDescent="0.2">
      <c r="A95" s="174">
        <v>46</v>
      </c>
      <c r="B95" s="175" t="s">
        <v>241</v>
      </c>
      <c r="C95" s="182" t="s">
        <v>242</v>
      </c>
      <c r="D95" s="176" t="s">
        <v>120</v>
      </c>
      <c r="E95" s="177">
        <v>3</v>
      </c>
      <c r="F95" s="178">
        <v>0</v>
      </c>
      <c r="G95" s="178">
        <v>0</v>
      </c>
      <c r="H95" s="178">
        <v>248.84</v>
      </c>
      <c r="I95" s="178">
        <v>746.52</v>
      </c>
      <c r="J95" s="178">
        <v>28.68</v>
      </c>
      <c r="K95" s="178">
        <v>86.039999999999992</v>
      </c>
      <c r="L95" s="178">
        <v>21</v>
      </c>
      <c r="M95" s="178">
        <v>1007.3975999999999</v>
      </c>
      <c r="N95" s="177">
        <v>1E-4</v>
      </c>
      <c r="O95" s="177">
        <v>3.0000000000000003E-4</v>
      </c>
      <c r="P95" s="177">
        <v>0</v>
      </c>
      <c r="Q95" s="177">
        <v>0</v>
      </c>
      <c r="R95" s="178"/>
      <c r="S95" s="178" t="s">
        <v>121</v>
      </c>
      <c r="T95" s="179" t="s">
        <v>122</v>
      </c>
      <c r="U95" s="155">
        <v>6.2E-2</v>
      </c>
      <c r="V95" s="155">
        <v>0.186</v>
      </c>
      <c r="W95" s="155"/>
      <c r="X95" s="155" t="s">
        <v>123</v>
      </c>
      <c r="Y95" s="155" t="s">
        <v>124</v>
      </c>
      <c r="Z95" s="149"/>
      <c r="AA95" s="149"/>
      <c r="AB95" s="149"/>
      <c r="AC95" s="149"/>
      <c r="AD95" s="149"/>
      <c r="AE95" s="149"/>
      <c r="AF95" s="149"/>
      <c r="AG95" s="149" t="s">
        <v>125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x14ac:dyDescent="0.2">
      <c r="A96" s="174">
        <v>47</v>
      </c>
      <c r="B96" s="175" t="s">
        <v>243</v>
      </c>
      <c r="C96" s="182" t="s">
        <v>244</v>
      </c>
      <c r="D96" s="176" t="s">
        <v>120</v>
      </c>
      <c r="E96" s="177">
        <v>4</v>
      </c>
      <c r="F96" s="178">
        <v>0</v>
      </c>
      <c r="G96" s="178">
        <v>0</v>
      </c>
      <c r="H96" s="178">
        <v>291.2</v>
      </c>
      <c r="I96" s="178">
        <v>1164.8</v>
      </c>
      <c r="J96" s="178">
        <v>176.29</v>
      </c>
      <c r="K96" s="178">
        <v>705.16</v>
      </c>
      <c r="L96" s="178">
        <v>21</v>
      </c>
      <c r="M96" s="178">
        <v>2262.6516000000001</v>
      </c>
      <c r="N96" s="177">
        <v>6.3000000000000003E-4</v>
      </c>
      <c r="O96" s="177">
        <v>2.5200000000000001E-3</v>
      </c>
      <c r="P96" s="177">
        <v>0</v>
      </c>
      <c r="Q96" s="177">
        <v>0</v>
      </c>
      <c r="R96" s="178"/>
      <c r="S96" s="178" t="s">
        <v>140</v>
      </c>
      <c r="T96" s="179" t="s">
        <v>122</v>
      </c>
      <c r="U96" s="155">
        <v>0.38</v>
      </c>
      <c r="V96" s="155">
        <v>1.52</v>
      </c>
      <c r="W96" s="155"/>
      <c r="X96" s="155" t="s">
        <v>123</v>
      </c>
      <c r="Y96" s="155" t="s">
        <v>124</v>
      </c>
      <c r="Z96" s="149"/>
      <c r="AA96" s="149"/>
      <c r="AB96" s="149"/>
      <c r="AC96" s="149"/>
      <c r="AD96" s="149"/>
      <c r="AE96" s="149"/>
      <c r="AF96" s="149"/>
      <c r="AG96" s="149" t="s">
        <v>125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22.5" x14ac:dyDescent="0.2">
      <c r="A97" s="174">
        <v>48</v>
      </c>
      <c r="B97" s="175" t="s">
        <v>245</v>
      </c>
      <c r="C97" s="182" t="s">
        <v>246</v>
      </c>
      <c r="D97" s="176" t="s">
        <v>120</v>
      </c>
      <c r="E97" s="177">
        <v>3</v>
      </c>
      <c r="F97" s="178">
        <v>0</v>
      </c>
      <c r="G97" s="178">
        <v>0</v>
      </c>
      <c r="H97" s="178">
        <v>237.84</v>
      </c>
      <c r="I97" s="178">
        <v>713.52</v>
      </c>
      <c r="J97" s="178">
        <v>38.4</v>
      </c>
      <c r="K97" s="178">
        <v>115.19999999999999</v>
      </c>
      <c r="L97" s="178">
        <v>21</v>
      </c>
      <c r="M97" s="178">
        <v>1002.7512</v>
      </c>
      <c r="N97" s="177">
        <v>1.9000000000000001E-4</v>
      </c>
      <c r="O97" s="177">
        <v>5.6999999999999998E-4</v>
      </c>
      <c r="P97" s="177">
        <v>0</v>
      </c>
      <c r="Q97" s="177">
        <v>0</v>
      </c>
      <c r="R97" s="178"/>
      <c r="S97" s="178" t="s">
        <v>140</v>
      </c>
      <c r="T97" s="179" t="s">
        <v>122</v>
      </c>
      <c r="U97" s="155">
        <v>0.08</v>
      </c>
      <c r="V97" s="155">
        <v>0.24</v>
      </c>
      <c r="W97" s="155"/>
      <c r="X97" s="155" t="s">
        <v>123</v>
      </c>
      <c r="Y97" s="155" t="s">
        <v>124</v>
      </c>
      <c r="Z97" s="149"/>
      <c r="AA97" s="149"/>
      <c r="AB97" s="149"/>
      <c r="AC97" s="149"/>
      <c r="AD97" s="149"/>
      <c r="AE97" s="149"/>
      <c r="AF97" s="149"/>
      <c r="AG97" s="149" t="s">
        <v>125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x14ac:dyDescent="0.2">
      <c r="A98" s="168">
        <v>49</v>
      </c>
      <c r="B98" s="169" t="s">
        <v>247</v>
      </c>
      <c r="C98" s="183" t="s">
        <v>248</v>
      </c>
      <c r="D98" s="170" t="s">
        <v>120</v>
      </c>
      <c r="E98" s="171">
        <v>1</v>
      </c>
      <c r="F98" s="172">
        <v>0</v>
      </c>
      <c r="G98" s="172">
        <v>0</v>
      </c>
      <c r="H98" s="172">
        <v>599.97</v>
      </c>
      <c r="I98" s="172">
        <v>599.97</v>
      </c>
      <c r="J98" s="172">
        <v>95.31</v>
      </c>
      <c r="K98" s="172">
        <v>95.31</v>
      </c>
      <c r="L98" s="172">
        <v>21</v>
      </c>
      <c r="M98" s="172">
        <v>841.28879999999992</v>
      </c>
      <c r="N98" s="171">
        <v>3.4000000000000002E-4</v>
      </c>
      <c r="O98" s="171">
        <v>3.4000000000000002E-4</v>
      </c>
      <c r="P98" s="171">
        <v>0</v>
      </c>
      <c r="Q98" s="171">
        <v>0</v>
      </c>
      <c r="R98" s="172"/>
      <c r="S98" s="172" t="s">
        <v>140</v>
      </c>
      <c r="T98" s="173" t="s">
        <v>122</v>
      </c>
      <c r="U98" s="155">
        <v>0.21</v>
      </c>
      <c r="V98" s="155">
        <v>0.21</v>
      </c>
      <c r="W98" s="155"/>
      <c r="X98" s="155" t="s">
        <v>123</v>
      </c>
      <c r="Y98" s="155" t="s">
        <v>124</v>
      </c>
      <c r="Z98" s="149"/>
      <c r="AA98" s="149"/>
      <c r="AB98" s="149"/>
      <c r="AC98" s="149"/>
      <c r="AD98" s="149"/>
      <c r="AE98" s="149"/>
      <c r="AF98" s="149"/>
      <c r="AG98" s="149" t="s">
        <v>125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2"/>
      <c r="B99" s="153"/>
      <c r="C99" s="248" t="s">
        <v>249</v>
      </c>
      <c r="D99" s="249"/>
      <c r="E99" s="249"/>
      <c r="F99" s="249"/>
      <c r="G99" s="249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136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x14ac:dyDescent="0.2">
      <c r="A100" s="174">
        <v>50</v>
      </c>
      <c r="B100" s="175" t="s">
        <v>250</v>
      </c>
      <c r="C100" s="182" t="s">
        <v>251</v>
      </c>
      <c r="D100" s="176" t="s">
        <v>120</v>
      </c>
      <c r="E100" s="177">
        <v>1</v>
      </c>
      <c r="F100" s="178">
        <v>0</v>
      </c>
      <c r="G100" s="178">
        <v>0</v>
      </c>
      <c r="H100" s="178">
        <v>464.24</v>
      </c>
      <c r="I100" s="178">
        <v>464.24</v>
      </c>
      <c r="J100" s="178">
        <v>76.349999999999994</v>
      </c>
      <c r="K100" s="178">
        <v>76.349999999999994</v>
      </c>
      <c r="L100" s="178">
        <v>21</v>
      </c>
      <c r="M100" s="178">
        <v>654.11390000000006</v>
      </c>
      <c r="N100" s="177">
        <v>2.1000000000000001E-4</v>
      </c>
      <c r="O100" s="177">
        <v>2.1000000000000001E-4</v>
      </c>
      <c r="P100" s="177">
        <v>0</v>
      </c>
      <c r="Q100" s="177">
        <v>0</v>
      </c>
      <c r="R100" s="178"/>
      <c r="S100" s="178" t="s">
        <v>121</v>
      </c>
      <c r="T100" s="179" t="s">
        <v>122</v>
      </c>
      <c r="U100" s="155">
        <v>0.16500000000000001</v>
      </c>
      <c r="V100" s="155">
        <v>0.16500000000000001</v>
      </c>
      <c r="W100" s="155"/>
      <c r="X100" s="155" t="s">
        <v>123</v>
      </c>
      <c r="Y100" s="155" t="s">
        <v>124</v>
      </c>
      <c r="Z100" s="149"/>
      <c r="AA100" s="149"/>
      <c r="AB100" s="149"/>
      <c r="AC100" s="149"/>
      <c r="AD100" s="149"/>
      <c r="AE100" s="149"/>
      <c r="AF100" s="149"/>
      <c r="AG100" s="149" t="s">
        <v>125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x14ac:dyDescent="0.2">
      <c r="A101" s="174">
        <v>51</v>
      </c>
      <c r="B101" s="175" t="s">
        <v>198</v>
      </c>
      <c r="C101" s="182" t="s">
        <v>199</v>
      </c>
      <c r="D101" s="176" t="s">
        <v>120</v>
      </c>
      <c r="E101" s="177">
        <v>1</v>
      </c>
      <c r="F101" s="178">
        <v>0</v>
      </c>
      <c r="G101" s="178">
        <v>0</v>
      </c>
      <c r="H101" s="178">
        <v>599.97</v>
      </c>
      <c r="I101" s="178">
        <v>599.97</v>
      </c>
      <c r="J101" s="178">
        <v>95.31</v>
      </c>
      <c r="K101" s="178">
        <v>95.31</v>
      </c>
      <c r="L101" s="178">
        <v>21</v>
      </c>
      <c r="M101" s="178">
        <v>841.28879999999992</v>
      </c>
      <c r="N101" s="177">
        <v>3.4000000000000002E-4</v>
      </c>
      <c r="O101" s="177">
        <v>3.4000000000000002E-4</v>
      </c>
      <c r="P101" s="177">
        <v>0</v>
      </c>
      <c r="Q101" s="177">
        <v>0</v>
      </c>
      <c r="R101" s="178"/>
      <c r="S101" s="178" t="s">
        <v>121</v>
      </c>
      <c r="T101" s="179" t="s">
        <v>122</v>
      </c>
      <c r="U101" s="155">
        <v>0.20599999999999999</v>
      </c>
      <c r="V101" s="155">
        <v>0.20599999999999999</v>
      </c>
      <c r="W101" s="155"/>
      <c r="X101" s="155" t="s">
        <v>123</v>
      </c>
      <c r="Y101" s="155" t="s">
        <v>124</v>
      </c>
      <c r="Z101" s="149"/>
      <c r="AA101" s="149"/>
      <c r="AB101" s="149"/>
      <c r="AC101" s="149"/>
      <c r="AD101" s="149"/>
      <c r="AE101" s="149"/>
      <c r="AF101" s="149"/>
      <c r="AG101" s="149" t="s">
        <v>125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ht="22.5" x14ac:dyDescent="0.2">
      <c r="A102" s="174">
        <v>52</v>
      </c>
      <c r="B102" s="175" t="s">
        <v>203</v>
      </c>
      <c r="C102" s="182" t="s">
        <v>204</v>
      </c>
      <c r="D102" s="176" t="s">
        <v>120</v>
      </c>
      <c r="E102" s="177">
        <v>3</v>
      </c>
      <c r="F102" s="178">
        <v>0</v>
      </c>
      <c r="G102" s="178">
        <v>0</v>
      </c>
      <c r="H102" s="178">
        <v>2018.11</v>
      </c>
      <c r="I102" s="178">
        <v>6054.33</v>
      </c>
      <c r="J102" s="178">
        <v>200.34</v>
      </c>
      <c r="K102" s="178">
        <v>601.02</v>
      </c>
      <c r="L102" s="178">
        <v>21</v>
      </c>
      <c r="M102" s="178">
        <v>8052.9735000000001</v>
      </c>
      <c r="N102" s="177">
        <v>2.5200000000000001E-3</v>
      </c>
      <c r="O102" s="177">
        <v>7.5600000000000007E-3</v>
      </c>
      <c r="P102" s="177">
        <v>0</v>
      </c>
      <c r="Q102" s="177">
        <v>0</v>
      </c>
      <c r="R102" s="178"/>
      <c r="S102" s="178" t="s">
        <v>140</v>
      </c>
      <c r="T102" s="179" t="s">
        <v>122</v>
      </c>
      <c r="U102" s="155">
        <v>0.43</v>
      </c>
      <c r="V102" s="155">
        <v>1.29</v>
      </c>
      <c r="W102" s="155"/>
      <c r="X102" s="155" t="s">
        <v>123</v>
      </c>
      <c r="Y102" s="155" t="s">
        <v>124</v>
      </c>
      <c r="Z102" s="149"/>
      <c r="AA102" s="149"/>
      <c r="AB102" s="149"/>
      <c r="AC102" s="149"/>
      <c r="AD102" s="149"/>
      <c r="AE102" s="149"/>
      <c r="AF102" s="149"/>
      <c r="AG102" s="149" t="s">
        <v>125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x14ac:dyDescent="0.2">
      <c r="A103" s="174">
        <v>53</v>
      </c>
      <c r="B103" s="175" t="s">
        <v>252</v>
      </c>
      <c r="C103" s="182" t="s">
        <v>253</v>
      </c>
      <c r="D103" s="176" t="s">
        <v>0</v>
      </c>
      <c r="E103" s="177">
        <v>266.47500000000002</v>
      </c>
      <c r="F103" s="178">
        <v>0</v>
      </c>
      <c r="G103" s="178">
        <v>0</v>
      </c>
      <c r="H103" s="178">
        <v>0</v>
      </c>
      <c r="I103" s="178">
        <v>0</v>
      </c>
      <c r="J103" s="178">
        <v>0.37</v>
      </c>
      <c r="K103" s="178">
        <v>98.59575000000001</v>
      </c>
      <c r="L103" s="178">
        <v>21</v>
      </c>
      <c r="M103" s="178">
        <v>119.306</v>
      </c>
      <c r="N103" s="177">
        <v>0</v>
      </c>
      <c r="O103" s="177">
        <v>0</v>
      </c>
      <c r="P103" s="177">
        <v>0</v>
      </c>
      <c r="Q103" s="177">
        <v>0</v>
      </c>
      <c r="R103" s="178"/>
      <c r="S103" s="178" t="s">
        <v>121</v>
      </c>
      <c r="T103" s="179" t="s">
        <v>122</v>
      </c>
      <c r="U103" s="155">
        <v>0</v>
      </c>
      <c r="V103" s="155">
        <v>0</v>
      </c>
      <c r="W103" s="155"/>
      <c r="X103" s="155" t="s">
        <v>123</v>
      </c>
      <c r="Y103" s="155" t="s">
        <v>124</v>
      </c>
      <c r="Z103" s="149"/>
      <c r="AA103" s="149"/>
      <c r="AB103" s="149"/>
      <c r="AC103" s="149"/>
      <c r="AD103" s="149"/>
      <c r="AE103" s="149"/>
      <c r="AF103" s="149"/>
      <c r="AG103" s="149" t="s">
        <v>202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x14ac:dyDescent="0.2">
      <c r="A104" s="174">
        <v>54</v>
      </c>
      <c r="B104" s="175" t="s">
        <v>254</v>
      </c>
      <c r="C104" s="182" t="s">
        <v>255</v>
      </c>
      <c r="D104" s="176" t="s">
        <v>120</v>
      </c>
      <c r="E104" s="177">
        <v>14</v>
      </c>
      <c r="F104" s="178">
        <v>0</v>
      </c>
      <c r="G104" s="178">
        <v>0</v>
      </c>
      <c r="H104" s="178">
        <v>45.73</v>
      </c>
      <c r="I104" s="178">
        <v>640.21999999999991</v>
      </c>
      <c r="J104" s="178">
        <v>139.15</v>
      </c>
      <c r="K104" s="178">
        <v>1948.1000000000001</v>
      </c>
      <c r="L104" s="178">
        <v>21</v>
      </c>
      <c r="M104" s="178">
        <v>3131.8672000000001</v>
      </c>
      <c r="N104" s="177">
        <v>2.4000000000000001E-4</v>
      </c>
      <c r="O104" s="177">
        <v>3.3600000000000001E-3</v>
      </c>
      <c r="P104" s="177">
        <v>0</v>
      </c>
      <c r="Q104" s="177">
        <v>0</v>
      </c>
      <c r="R104" s="178"/>
      <c r="S104" s="178" t="s">
        <v>140</v>
      </c>
      <c r="T104" s="179" t="s">
        <v>122</v>
      </c>
      <c r="U104" s="155">
        <v>0.28000000000000003</v>
      </c>
      <c r="V104" s="155">
        <v>3.9200000000000004</v>
      </c>
      <c r="W104" s="155"/>
      <c r="X104" s="155" t="s">
        <v>123</v>
      </c>
      <c r="Y104" s="155" t="s">
        <v>124</v>
      </c>
      <c r="Z104" s="149"/>
      <c r="AA104" s="149"/>
      <c r="AB104" s="149"/>
      <c r="AC104" s="149"/>
      <c r="AD104" s="149"/>
      <c r="AE104" s="149"/>
      <c r="AF104" s="149"/>
      <c r="AG104" s="149" t="s">
        <v>125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x14ac:dyDescent="0.2">
      <c r="A105" s="162" t="s">
        <v>116</v>
      </c>
      <c r="B105" s="163" t="s">
        <v>84</v>
      </c>
      <c r="C105" s="181" t="s">
        <v>85</v>
      </c>
      <c r="D105" s="164"/>
      <c r="E105" s="165"/>
      <c r="F105" s="166"/>
      <c r="G105" s="166">
        <v>0</v>
      </c>
      <c r="H105" s="166"/>
      <c r="I105" s="166">
        <v>439627.65</v>
      </c>
      <c r="J105" s="166"/>
      <c r="K105" s="166">
        <v>108306.24000000001</v>
      </c>
      <c r="L105" s="166"/>
      <c r="M105" s="166"/>
      <c r="N105" s="165"/>
      <c r="O105" s="165"/>
      <c r="P105" s="165"/>
      <c r="Q105" s="165"/>
      <c r="R105" s="166"/>
      <c r="S105" s="166"/>
      <c r="T105" s="167"/>
      <c r="U105" s="161"/>
      <c r="V105" s="161"/>
      <c r="W105" s="161"/>
      <c r="X105" s="161"/>
      <c r="Y105" s="161"/>
      <c r="AG105" t="s">
        <v>117</v>
      </c>
    </row>
    <row r="106" spans="1:60" ht="22.5" x14ac:dyDescent="0.2">
      <c r="A106" s="168">
        <v>55</v>
      </c>
      <c r="B106" s="169" t="s">
        <v>256</v>
      </c>
      <c r="C106" s="183" t="s">
        <v>257</v>
      </c>
      <c r="D106" s="170" t="s">
        <v>157</v>
      </c>
      <c r="E106" s="171">
        <v>18</v>
      </c>
      <c r="F106" s="172">
        <v>0</v>
      </c>
      <c r="G106" s="172">
        <v>0</v>
      </c>
      <c r="H106" s="172">
        <v>382.49</v>
      </c>
      <c r="I106" s="172">
        <v>6884.82</v>
      </c>
      <c r="J106" s="172">
        <v>246.5</v>
      </c>
      <c r="K106" s="172">
        <v>4437</v>
      </c>
      <c r="L106" s="172">
        <v>21</v>
      </c>
      <c r="M106" s="172">
        <v>13699.4022</v>
      </c>
      <c r="N106" s="171">
        <v>1.6000000000000001E-3</v>
      </c>
      <c r="O106" s="171">
        <v>2.8800000000000003E-2</v>
      </c>
      <c r="P106" s="171">
        <v>0</v>
      </c>
      <c r="Q106" s="171">
        <v>0</v>
      </c>
      <c r="R106" s="172"/>
      <c r="S106" s="172" t="s">
        <v>140</v>
      </c>
      <c r="T106" s="173" t="s">
        <v>122</v>
      </c>
      <c r="U106" s="155">
        <v>0.33</v>
      </c>
      <c r="V106" s="155">
        <v>5.94</v>
      </c>
      <c r="W106" s="155"/>
      <c r="X106" s="155" t="s">
        <v>123</v>
      </c>
      <c r="Y106" s="155" t="s">
        <v>124</v>
      </c>
      <c r="Z106" s="149"/>
      <c r="AA106" s="149"/>
      <c r="AB106" s="149"/>
      <c r="AC106" s="149"/>
      <c r="AD106" s="149"/>
      <c r="AE106" s="149"/>
      <c r="AF106" s="149"/>
      <c r="AG106" s="149" t="s">
        <v>125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2"/>
      <c r="B107" s="153"/>
      <c r="C107" s="248" t="s">
        <v>141</v>
      </c>
      <c r="D107" s="249"/>
      <c r="E107" s="249"/>
      <c r="F107" s="249"/>
      <c r="G107" s="249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9"/>
      <c r="AA107" s="149"/>
      <c r="AB107" s="149"/>
      <c r="AC107" s="149"/>
      <c r="AD107" s="149"/>
      <c r="AE107" s="149"/>
      <c r="AF107" s="149"/>
      <c r="AG107" s="149" t="s">
        <v>136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x14ac:dyDescent="0.2">
      <c r="A108" s="174">
        <v>56</v>
      </c>
      <c r="B108" s="175" t="s">
        <v>258</v>
      </c>
      <c r="C108" s="182" t="s">
        <v>259</v>
      </c>
      <c r="D108" s="176" t="s">
        <v>120</v>
      </c>
      <c r="E108" s="177">
        <v>8</v>
      </c>
      <c r="F108" s="178">
        <v>0</v>
      </c>
      <c r="G108" s="178">
        <v>0</v>
      </c>
      <c r="H108" s="178">
        <v>163.19999999999999</v>
      </c>
      <c r="I108" s="178">
        <v>1305.5999999999999</v>
      </c>
      <c r="J108" s="178">
        <v>172.54</v>
      </c>
      <c r="K108" s="178">
        <v>1380.32</v>
      </c>
      <c r="L108" s="178">
        <v>21</v>
      </c>
      <c r="M108" s="178">
        <v>3249.9632000000001</v>
      </c>
      <c r="N108" s="177">
        <v>0</v>
      </c>
      <c r="O108" s="177">
        <v>0</v>
      </c>
      <c r="P108" s="177">
        <v>0</v>
      </c>
      <c r="Q108" s="177">
        <v>0</v>
      </c>
      <c r="R108" s="178"/>
      <c r="S108" s="178" t="s">
        <v>140</v>
      </c>
      <c r="T108" s="179" t="s">
        <v>122</v>
      </c>
      <c r="U108" s="155">
        <v>0.22</v>
      </c>
      <c r="V108" s="155">
        <v>1.76</v>
      </c>
      <c r="W108" s="155"/>
      <c r="X108" s="155" t="s">
        <v>123</v>
      </c>
      <c r="Y108" s="155" t="s">
        <v>124</v>
      </c>
      <c r="Z108" s="149"/>
      <c r="AA108" s="149"/>
      <c r="AB108" s="149"/>
      <c r="AC108" s="149"/>
      <c r="AD108" s="149"/>
      <c r="AE108" s="149"/>
      <c r="AF108" s="149"/>
      <c r="AG108" s="149" t="s">
        <v>125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x14ac:dyDescent="0.2">
      <c r="A109" s="174">
        <v>57</v>
      </c>
      <c r="B109" s="175" t="s">
        <v>203</v>
      </c>
      <c r="C109" s="182" t="s">
        <v>204</v>
      </c>
      <c r="D109" s="176" t="s">
        <v>120</v>
      </c>
      <c r="E109" s="177">
        <v>2</v>
      </c>
      <c r="F109" s="178">
        <v>0</v>
      </c>
      <c r="G109" s="178">
        <v>0</v>
      </c>
      <c r="H109" s="178">
        <v>2018.11</v>
      </c>
      <c r="I109" s="178">
        <v>4036.22</v>
      </c>
      <c r="J109" s="178">
        <v>200.34</v>
      </c>
      <c r="K109" s="178">
        <v>400.68</v>
      </c>
      <c r="L109" s="178">
        <v>21</v>
      </c>
      <c r="M109" s="178">
        <v>5368.6489999999994</v>
      </c>
      <c r="N109" s="177">
        <v>2.5200000000000001E-3</v>
      </c>
      <c r="O109" s="177">
        <v>5.0400000000000002E-3</v>
      </c>
      <c r="P109" s="177">
        <v>0</v>
      </c>
      <c r="Q109" s="177">
        <v>0</v>
      </c>
      <c r="R109" s="178"/>
      <c r="S109" s="178" t="s">
        <v>140</v>
      </c>
      <c r="T109" s="179" t="s">
        <v>122</v>
      </c>
      <c r="U109" s="155">
        <v>0.43</v>
      </c>
      <c r="V109" s="155">
        <v>0.86</v>
      </c>
      <c r="W109" s="155"/>
      <c r="X109" s="155" t="s">
        <v>123</v>
      </c>
      <c r="Y109" s="155" t="s">
        <v>124</v>
      </c>
      <c r="Z109" s="149"/>
      <c r="AA109" s="149"/>
      <c r="AB109" s="149"/>
      <c r="AC109" s="149"/>
      <c r="AD109" s="149"/>
      <c r="AE109" s="149"/>
      <c r="AF109" s="149"/>
      <c r="AG109" s="149" t="s">
        <v>125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x14ac:dyDescent="0.2">
      <c r="A110" s="168">
        <v>58</v>
      </c>
      <c r="B110" s="169" t="s">
        <v>260</v>
      </c>
      <c r="C110" s="183" t="s">
        <v>261</v>
      </c>
      <c r="D110" s="170" t="s">
        <v>171</v>
      </c>
      <c r="E110" s="171">
        <v>12</v>
      </c>
      <c r="F110" s="172">
        <v>0</v>
      </c>
      <c r="G110" s="172">
        <v>0</v>
      </c>
      <c r="H110" s="172">
        <v>15809.59</v>
      </c>
      <c r="I110" s="172">
        <v>189715.08000000002</v>
      </c>
      <c r="J110" s="172">
        <v>1359.97</v>
      </c>
      <c r="K110" s="172">
        <v>16319.64</v>
      </c>
      <c r="L110" s="172">
        <v>21</v>
      </c>
      <c r="M110" s="172">
        <v>249302.01120000001</v>
      </c>
      <c r="N110" s="171">
        <v>9.4799999999999995E-2</v>
      </c>
      <c r="O110" s="171">
        <v>1.1375999999999999</v>
      </c>
      <c r="P110" s="171">
        <v>0</v>
      </c>
      <c r="Q110" s="171">
        <v>0</v>
      </c>
      <c r="R110" s="172"/>
      <c r="S110" s="172" t="s">
        <v>140</v>
      </c>
      <c r="T110" s="173" t="s">
        <v>122</v>
      </c>
      <c r="U110" s="155">
        <v>2.5</v>
      </c>
      <c r="V110" s="155">
        <v>30</v>
      </c>
      <c r="W110" s="155"/>
      <c r="X110" s="155" t="s">
        <v>123</v>
      </c>
      <c r="Y110" s="155" t="s">
        <v>124</v>
      </c>
      <c r="Z110" s="149"/>
      <c r="AA110" s="149"/>
      <c r="AB110" s="149"/>
      <c r="AC110" s="149"/>
      <c r="AD110" s="149"/>
      <c r="AE110" s="149"/>
      <c r="AF110" s="149"/>
      <c r="AG110" s="149" t="s">
        <v>125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outlineLevel="1" x14ac:dyDescent="0.2">
      <c r="A111" s="152"/>
      <c r="B111" s="153"/>
      <c r="C111" s="248" t="s">
        <v>262</v>
      </c>
      <c r="D111" s="249"/>
      <c r="E111" s="249"/>
      <c r="F111" s="249"/>
      <c r="G111" s="249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9"/>
      <c r="AA111" s="149"/>
      <c r="AB111" s="149"/>
      <c r="AC111" s="149"/>
      <c r="AD111" s="149"/>
      <c r="AE111" s="149"/>
      <c r="AF111" s="149"/>
      <c r="AG111" s="149" t="s">
        <v>136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80" t="str">
        <f>C111</f>
        <v xml:space="preserve"> rozměry (d/v/h) 2150/1170/83mm, 38 kg, objem 1,77l, hliníkový rám, hliníkový absorbér, připojení 2xCu, max. tlak 10 bar, optická účinnost 0,780, výkon panelu 1874 W</v>
      </c>
      <c r="BB111" s="149"/>
      <c r="BC111" s="149"/>
      <c r="BD111" s="149"/>
      <c r="BE111" s="149"/>
      <c r="BF111" s="149"/>
      <c r="BG111" s="149"/>
      <c r="BH111" s="149"/>
    </row>
    <row r="112" spans="1:60" ht="22.5" x14ac:dyDescent="0.2">
      <c r="A112" s="168">
        <v>59</v>
      </c>
      <c r="B112" s="169" t="s">
        <v>263</v>
      </c>
      <c r="C112" s="183" t="s">
        <v>264</v>
      </c>
      <c r="D112" s="170" t="s">
        <v>157</v>
      </c>
      <c r="E112" s="171">
        <v>12</v>
      </c>
      <c r="F112" s="172">
        <v>0</v>
      </c>
      <c r="G112" s="172">
        <v>0</v>
      </c>
      <c r="H112" s="172">
        <v>586.49</v>
      </c>
      <c r="I112" s="172">
        <v>7037.88</v>
      </c>
      <c r="J112" s="172">
        <v>271.99</v>
      </c>
      <c r="K112" s="172">
        <v>3263.88</v>
      </c>
      <c r="L112" s="172">
        <v>21</v>
      </c>
      <c r="M112" s="172">
        <v>12465.1296</v>
      </c>
      <c r="N112" s="171">
        <v>1.6000000000000001E-3</v>
      </c>
      <c r="O112" s="171">
        <v>1.9200000000000002E-2</v>
      </c>
      <c r="P112" s="171">
        <v>0</v>
      </c>
      <c r="Q112" s="171">
        <v>0</v>
      </c>
      <c r="R112" s="172"/>
      <c r="S112" s="172" t="s">
        <v>140</v>
      </c>
      <c r="T112" s="173" t="s">
        <v>122</v>
      </c>
      <c r="U112" s="155">
        <v>0.33</v>
      </c>
      <c r="V112" s="155">
        <v>3.96</v>
      </c>
      <c r="W112" s="155"/>
      <c r="X112" s="155" t="s">
        <v>123</v>
      </c>
      <c r="Y112" s="155" t="s">
        <v>124</v>
      </c>
      <c r="Z112" s="149"/>
      <c r="AA112" s="149"/>
      <c r="AB112" s="149"/>
      <c r="AC112" s="149"/>
      <c r="AD112" s="149"/>
      <c r="AE112" s="149"/>
      <c r="AF112" s="149"/>
      <c r="AG112" s="149" t="s">
        <v>125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2"/>
      <c r="B113" s="153"/>
      <c r="C113" s="248" t="s">
        <v>141</v>
      </c>
      <c r="D113" s="249"/>
      <c r="E113" s="249"/>
      <c r="F113" s="249"/>
      <c r="G113" s="249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9"/>
      <c r="AA113" s="149"/>
      <c r="AB113" s="149"/>
      <c r="AC113" s="149"/>
      <c r="AD113" s="149"/>
      <c r="AE113" s="149"/>
      <c r="AF113" s="149"/>
      <c r="AG113" s="149" t="s">
        <v>136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x14ac:dyDescent="0.2">
      <c r="A114" s="174">
        <v>60</v>
      </c>
      <c r="B114" s="175" t="s">
        <v>265</v>
      </c>
      <c r="C114" s="182" t="s">
        <v>266</v>
      </c>
      <c r="D114" s="176" t="s">
        <v>171</v>
      </c>
      <c r="E114" s="177">
        <v>3</v>
      </c>
      <c r="F114" s="178">
        <v>0</v>
      </c>
      <c r="G114" s="178">
        <v>0</v>
      </c>
      <c r="H114" s="178">
        <v>20399.509999999998</v>
      </c>
      <c r="I114" s="178">
        <v>61198.53</v>
      </c>
      <c r="J114" s="178">
        <v>4249.8999999999996</v>
      </c>
      <c r="K114" s="178">
        <v>12749.699999999999</v>
      </c>
      <c r="L114" s="178">
        <v>21</v>
      </c>
      <c r="M114" s="178">
        <v>89477.358299999993</v>
      </c>
      <c r="N114" s="177">
        <v>0</v>
      </c>
      <c r="O114" s="177">
        <v>0</v>
      </c>
      <c r="P114" s="177">
        <v>0</v>
      </c>
      <c r="Q114" s="177">
        <v>0</v>
      </c>
      <c r="R114" s="178"/>
      <c r="S114" s="178" t="s">
        <v>140</v>
      </c>
      <c r="T114" s="179" t="s">
        <v>122</v>
      </c>
      <c r="U114" s="155">
        <v>0</v>
      </c>
      <c r="V114" s="155">
        <v>0</v>
      </c>
      <c r="W114" s="155"/>
      <c r="X114" s="155" t="s">
        <v>123</v>
      </c>
      <c r="Y114" s="155" t="s">
        <v>124</v>
      </c>
      <c r="Z114" s="149"/>
      <c r="AA114" s="149"/>
      <c r="AB114" s="149"/>
      <c r="AC114" s="149"/>
      <c r="AD114" s="149"/>
      <c r="AE114" s="149"/>
      <c r="AF114" s="149"/>
      <c r="AG114" s="149" t="s">
        <v>125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x14ac:dyDescent="0.2">
      <c r="A115" s="174">
        <v>61</v>
      </c>
      <c r="B115" s="175" t="s">
        <v>267</v>
      </c>
      <c r="C115" s="182" t="s">
        <v>268</v>
      </c>
      <c r="D115" s="176" t="s">
        <v>120</v>
      </c>
      <c r="E115" s="177">
        <v>1</v>
      </c>
      <c r="F115" s="178">
        <v>0</v>
      </c>
      <c r="G115" s="178">
        <v>0</v>
      </c>
      <c r="H115" s="178">
        <v>586.98</v>
      </c>
      <c r="I115" s="178">
        <v>586.98</v>
      </c>
      <c r="J115" s="178">
        <v>124.45</v>
      </c>
      <c r="K115" s="178">
        <v>124.45</v>
      </c>
      <c r="L115" s="178">
        <v>21</v>
      </c>
      <c r="M115" s="178">
        <v>860.83029999999997</v>
      </c>
      <c r="N115" s="177">
        <v>6.9999999999999999E-4</v>
      </c>
      <c r="O115" s="177">
        <v>6.9999999999999999E-4</v>
      </c>
      <c r="P115" s="177">
        <v>0</v>
      </c>
      <c r="Q115" s="177">
        <v>0</v>
      </c>
      <c r="R115" s="178"/>
      <c r="S115" s="178" t="s">
        <v>121</v>
      </c>
      <c r="T115" s="179" t="s">
        <v>122</v>
      </c>
      <c r="U115" s="155">
        <v>0.26900000000000002</v>
      </c>
      <c r="V115" s="155">
        <v>0.26900000000000002</v>
      </c>
      <c r="W115" s="155"/>
      <c r="X115" s="155" t="s">
        <v>123</v>
      </c>
      <c r="Y115" s="155" t="s">
        <v>124</v>
      </c>
      <c r="Z115" s="149"/>
      <c r="AA115" s="149"/>
      <c r="AB115" s="149"/>
      <c r="AC115" s="149"/>
      <c r="AD115" s="149"/>
      <c r="AE115" s="149"/>
      <c r="AF115" s="149"/>
      <c r="AG115" s="149" t="s">
        <v>125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x14ac:dyDescent="0.2">
      <c r="A116" s="174">
        <v>62</v>
      </c>
      <c r="B116" s="175" t="s">
        <v>245</v>
      </c>
      <c r="C116" s="182" t="s">
        <v>246</v>
      </c>
      <c r="D116" s="176" t="s">
        <v>120</v>
      </c>
      <c r="E116" s="177">
        <v>16</v>
      </c>
      <c r="F116" s="178">
        <v>0</v>
      </c>
      <c r="G116" s="178">
        <v>0</v>
      </c>
      <c r="H116" s="178">
        <v>237.84</v>
      </c>
      <c r="I116" s="178">
        <v>3805.44</v>
      </c>
      <c r="J116" s="178">
        <v>38.4</v>
      </c>
      <c r="K116" s="178">
        <v>614.4</v>
      </c>
      <c r="L116" s="178">
        <v>21</v>
      </c>
      <c r="M116" s="178">
        <v>5348.0064000000002</v>
      </c>
      <c r="N116" s="177">
        <v>1.9000000000000001E-4</v>
      </c>
      <c r="O116" s="177">
        <v>3.0400000000000002E-3</v>
      </c>
      <c r="P116" s="177">
        <v>0</v>
      </c>
      <c r="Q116" s="177">
        <v>0</v>
      </c>
      <c r="R116" s="178"/>
      <c r="S116" s="178" t="s">
        <v>140</v>
      </c>
      <c r="T116" s="179" t="s">
        <v>122</v>
      </c>
      <c r="U116" s="155">
        <v>0.08</v>
      </c>
      <c r="V116" s="155">
        <v>1.28</v>
      </c>
      <c r="W116" s="155"/>
      <c r="X116" s="155" t="s">
        <v>123</v>
      </c>
      <c r="Y116" s="155" t="s">
        <v>124</v>
      </c>
      <c r="Z116" s="149"/>
      <c r="AA116" s="149"/>
      <c r="AB116" s="149"/>
      <c r="AC116" s="149"/>
      <c r="AD116" s="149"/>
      <c r="AE116" s="149"/>
      <c r="AF116" s="149"/>
      <c r="AG116" s="149" t="s">
        <v>125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x14ac:dyDescent="0.2">
      <c r="A117" s="168">
        <v>63</v>
      </c>
      <c r="B117" s="169" t="s">
        <v>269</v>
      </c>
      <c r="C117" s="183" t="s">
        <v>270</v>
      </c>
      <c r="D117" s="170" t="s">
        <v>187</v>
      </c>
      <c r="E117" s="171">
        <v>24</v>
      </c>
      <c r="F117" s="172">
        <v>0</v>
      </c>
      <c r="G117" s="172">
        <v>0</v>
      </c>
      <c r="H117" s="172">
        <v>0</v>
      </c>
      <c r="I117" s="172">
        <v>0</v>
      </c>
      <c r="J117" s="172">
        <v>459.84</v>
      </c>
      <c r="K117" s="172">
        <v>11036.16</v>
      </c>
      <c r="L117" s="172">
        <v>21</v>
      </c>
      <c r="M117" s="172">
        <v>13353.7536</v>
      </c>
      <c r="N117" s="171">
        <v>0</v>
      </c>
      <c r="O117" s="171">
        <v>0</v>
      </c>
      <c r="P117" s="171">
        <v>0</v>
      </c>
      <c r="Q117" s="171">
        <v>0</v>
      </c>
      <c r="R117" s="172"/>
      <c r="S117" s="172" t="s">
        <v>140</v>
      </c>
      <c r="T117" s="173" t="s">
        <v>122</v>
      </c>
      <c r="U117" s="155">
        <v>1</v>
      </c>
      <c r="V117" s="155">
        <v>24</v>
      </c>
      <c r="W117" s="155"/>
      <c r="X117" s="155" t="s">
        <v>189</v>
      </c>
      <c r="Y117" s="155" t="s">
        <v>124</v>
      </c>
      <c r="Z117" s="149"/>
      <c r="AA117" s="149"/>
      <c r="AB117" s="149"/>
      <c r="AC117" s="149"/>
      <c r="AD117" s="149"/>
      <c r="AE117" s="149"/>
      <c r="AF117" s="149"/>
      <c r="AG117" s="149" t="s">
        <v>190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2"/>
      <c r="B118" s="153"/>
      <c r="C118" s="248" t="s">
        <v>271</v>
      </c>
      <c r="D118" s="249"/>
      <c r="E118" s="249"/>
      <c r="F118" s="249"/>
      <c r="G118" s="249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136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74">
        <v>64</v>
      </c>
      <c r="B119" s="175" t="s">
        <v>272</v>
      </c>
      <c r="C119" s="182" t="s">
        <v>273</v>
      </c>
      <c r="D119" s="176" t="s">
        <v>120</v>
      </c>
      <c r="E119" s="177">
        <v>1</v>
      </c>
      <c r="F119" s="178">
        <v>0</v>
      </c>
      <c r="G119" s="178">
        <v>0</v>
      </c>
      <c r="H119" s="178">
        <v>696.98</v>
      </c>
      <c r="I119" s="178">
        <v>696.98</v>
      </c>
      <c r="J119" s="178">
        <v>153</v>
      </c>
      <c r="K119" s="178">
        <v>153</v>
      </c>
      <c r="L119" s="178">
        <v>21</v>
      </c>
      <c r="M119" s="178">
        <v>1028.4757999999999</v>
      </c>
      <c r="N119" s="177">
        <v>3.4000000000000002E-4</v>
      </c>
      <c r="O119" s="177">
        <v>3.4000000000000002E-4</v>
      </c>
      <c r="P119" s="177">
        <v>0</v>
      </c>
      <c r="Q119" s="177">
        <v>0</v>
      </c>
      <c r="R119" s="178"/>
      <c r="S119" s="178" t="s">
        <v>140</v>
      </c>
      <c r="T119" s="179" t="s">
        <v>122</v>
      </c>
      <c r="U119" s="155">
        <v>0.21</v>
      </c>
      <c r="V119" s="155">
        <v>0.21</v>
      </c>
      <c r="W119" s="155"/>
      <c r="X119" s="155" t="s">
        <v>123</v>
      </c>
      <c r="Y119" s="155" t="s">
        <v>124</v>
      </c>
      <c r="Z119" s="149"/>
      <c r="AA119" s="149"/>
      <c r="AB119" s="149"/>
      <c r="AC119" s="149"/>
      <c r="AD119" s="149"/>
      <c r="AE119" s="149"/>
      <c r="AF119" s="149"/>
      <c r="AG119" s="149" t="s">
        <v>125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x14ac:dyDescent="0.2">
      <c r="A120" s="174">
        <v>65</v>
      </c>
      <c r="B120" s="175" t="s">
        <v>274</v>
      </c>
      <c r="C120" s="182" t="s">
        <v>331</v>
      </c>
      <c r="D120" s="176" t="s">
        <v>220</v>
      </c>
      <c r="E120" s="177">
        <v>1</v>
      </c>
      <c r="F120" s="178">
        <v>0</v>
      </c>
      <c r="G120" s="178">
        <v>0</v>
      </c>
      <c r="H120" s="178">
        <v>0</v>
      </c>
      <c r="I120" s="178">
        <v>0</v>
      </c>
      <c r="J120" s="178">
        <v>0</v>
      </c>
      <c r="K120" s="178">
        <v>0</v>
      </c>
      <c r="L120" s="178">
        <v>21</v>
      </c>
      <c r="M120" s="178">
        <v>0</v>
      </c>
      <c r="N120" s="177">
        <v>0</v>
      </c>
      <c r="O120" s="177">
        <v>0</v>
      </c>
      <c r="P120" s="177">
        <v>0</v>
      </c>
      <c r="Q120" s="177">
        <v>0</v>
      </c>
      <c r="R120" s="178"/>
      <c r="S120" s="178" t="s">
        <v>140</v>
      </c>
      <c r="T120" s="179" t="s">
        <v>122</v>
      </c>
      <c r="U120" s="155">
        <v>0</v>
      </c>
      <c r="V120" s="155">
        <v>0</v>
      </c>
      <c r="W120" s="155"/>
      <c r="X120" s="155" t="s">
        <v>123</v>
      </c>
      <c r="Y120" s="155" t="s">
        <v>124</v>
      </c>
      <c r="Z120" s="149"/>
      <c r="AA120" s="149"/>
      <c r="AB120" s="149"/>
      <c r="AC120" s="149"/>
      <c r="AD120" s="149"/>
      <c r="AE120" s="149"/>
      <c r="AF120" s="149"/>
      <c r="AG120" s="149" t="s">
        <v>125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x14ac:dyDescent="0.2">
      <c r="A121" s="174">
        <v>66</v>
      </c>
      <c r="B121" s="175" t="s">
        <v>275</v>
      </c>
      <c r="C121" s="182" t="s">
        <v>276</v>
      </c>
      <c r="D121" s="176" t="s">
        <v>220</v>
      </c>
      <c r="E121" s="177">
        <v>1</v>
      </c>
      <c r="F121" s="178">
        <v>0</v>
      </c>
      <c r="G121" s="178">
        <v>0</v>
      </c>
      <c r="H121" s="178">
        <v>0</v>
      </c>
      <c r="I121" s="178">
        <v>0</v>
      </c>
      <c r="J121" s="178">
        <v>0</v>
      </c>
      <c r="K121" s="178">
        <v>0</v>
      </c>
      <c r="L121" s="178">
        <v>21</v>
      </c>
      <c r="M121" s="178">
        <v>0</v>
      </c>
      <c r="N121" s="177">
        <v>0</v>
      </c>
      <c r="O121" s="177">
        <v>0</v>
      </c>
      <c r="P121" s="177">
        <v>0</v>
      </c>
      <c r="Q121" s="177">
        <v>0</v>
      </c>
      <c r="R121" s="178"/>
      <c r="S121" s="178" t="s">
        <v>140</v>
      </c>
      <c r="T121" s="179" t="s">
        <v>122</v>
      </c>
      <c r="U121" s="155">
        <v>0</v>
      </c>
      <c r="V121" s="155">
        <v>0</v>
      </c>
      <c r="W121" s="155"/>
      <c r="X121" s="155" t="s">
        <v>123</v>
      </c>
      <c r="Y121" s="155" t="s">
        <v>124</v>
      </c>
      <c r="Z121" s="149"/>
      <c r="AA121" s="149"/>
      <c r="AB121" s="149"/>
      <c r="AC121" s="149"/>
      <c r="AD121" s="149"/>
      <c r="AE121" s="149"/>
      <c r="AF121" s="149"/>
      <c r="AG121" s="149" t="s">
        <v>125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x14ac:dyDescent="0.2">
      <c r="A122" s="174">
        <v>67</v>
      </c>
      <c r="B122" s="175" t="s">
        <v>239</v>
      </c>
      <c r="C122" s="182" t="s">
        <v>240</v>
      </c>
      <c r="D122" s="176" t="s">
        <v>120</v>
      </c>
      <c r="E122" s="177">
        <v>4</v>
      </c>
      <c r="F122" s="178">
        <v>0</v>
      </c>
      <c r="G122" s="178">
        <v>0</v>
      </c>
      <c r="H122" s="178">
        <v>694.93</v>
      </c>
      <c r="I122" s="178">
        <v>2779.72</v>
      </c>
      <c r="J122" s="178">
        <v>124.45</v>
      </c>
      <c r="K122" s="178">
        <v>497.8</v>
      </c>
      <c r="L122" s="178">
        <v>21</v>
      </c>
      <c r="M122" s="178">
        <v>3965.7991999999999</v>
      </c>
      <c r="N122" s="177">
        <v>6.8000000000000005E-4</v>
      </c>
      <c r="O122" s="177">
        <v>2.7200000000000002E-3</v>
      </c>
      <c r="P122" s="177">
        <v>0</v>
      </c>
      <c r="Q122" s="177">
        <v>0</v>
      </c>
      <c r="R122" s="178"/>
      <c r="S122" s="178" t="s">
        <v>121</v>
      </c>
      <c r="T122" s="179" t="s">
        <v>122</v>
      </c>
      <c r="U122" s="155">
        <v>0.26900000000000002</v>
      </c>
      <c r="V122" s="155">
        <v>1.0760000000000001</v>
      </c>
      <c r="W122" s="155"/>
      <c r="X122" s="155" t="s">
        <v>123</v>
      </c>
      <c r="Y122" s="155" t="s">
        <v>124</v>
      </c>
      <c r="Z122" s="149"/>
      <c r="AA122" s="149"/>
      <c r="AB122" s="149"/>
      <c r="AC122" s="149"/>
      <c r="AD122" s="149"/>
      <c r="AE122" s="149"/>
      <c r="AF122" s="149"/>
      <c r="AG122" s="149" t="s">
        <v>125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22.5" x14ac:dyDescent="0.2">
      <c r="A123" s="174">
        <v>68</v>
      </c>
      <c r="B123" s="175" t="s">
        <v>277</v>
      </c>
      <c r="C123" s="182" t="s">
        <v>278</v>
      </c>
      <c r="D123" s="176" t="s">
        <v>120</v>
      </c>
      <c r="E123" s="177">
        <v>1</v>
      </c>
      <c r="F123" s="178">
        <v>0</v>
      </c>
      <c r="G123" s="178">
        <v>0</v>
      </c>
      <c r="H123" s="178">
        <v>202.02</v>
      </c>
      <c r="I123" s="178">
        <v>202.02</v>
      </c>
      <c r="J123" s="178">
        <v>76.349999999999994</v>
      </c>
      <c r="K123" s="178">
        <v>76.349999999999994</v>
      </c>
      <c r="L123" s="178">
        <v>21</v>
      </c>
      <c r="M123" s="178">
        <v>336.82769999999999</v>
      </c>
      <c r="N123" s="177">
        <v>1.8000000000000001E-4</v>
      </c>
      <c r="O123" s="177">
        <v>1.8000000000000001E-4</v>
      </c>
      <c r="P123" s="177">
        <v>0</v>
      </c>
      <c r="Q123" s="177">
        <v>0</v>
      </c>
      <c r="R123" s="178"/>
      <c r="S123" s="178" t="s">
        <v>140</v>
      </c>
      <c r="T123" s="179" t="s">
        <v>122</v>
      </c>
      <c r="U123" s="155">
        <v>0.17</v>
      </c>
      <c r="V123" s="155">
        <v>0.17</v>
      </c>
      <c r="W123" s="155"/>
      <c r="X123" s="155" t="s">
        <v>123</v>
      </c>
      <c r="Y123" s="155" t="s">
        <v>124</v>
      </c>
      <c r="Z123" s="149"/>
      <c r="AA123" s="149"/>
      <c r="AB123" s="149"/>
      <c r="AC123" s="149"/>
      <c r="AD123" s="149"/>
      <c r="AE123" s="149"/>
      <c r="AF123" s="149"/>
      <c r="AG123" s="149" t="s">
        <v>125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22.5" x14ac:dyDescent="0.2">
      <c r="A124" s="174">
        <v>69</v>
      </c>
      <c r="B124" s="175" t="s">
        <v>279</v>
      </c>
      <c r="C124" s="182" t="s">
        <v>280</v>
      </c>
      <c r="D124" s="176" t="s">
        <v>120</v>
      </c>
      <c r="E124" s="177">
        <v>14</v>
      </c>
      <c r="F124" s="178">
        <v>0</v>
      </c>
      <c r="G124" s="178">
        <v>0</v>
      </c>
      <c r="H124" s="178">
        <v>249.62</v>
      </c>
      <c r="I124" s="178">
        <v>3494.6800000000003</v>
      </c>
      <c r="J124" s="178">
        <v>76.349999999999994</v>
      </c>
      <c r="K124" s="178">
        <v>1068.8999999999999</v>
      </c>
      <c r="L124" s="178">
        <v>21</v>
      </c>
      <c r="M124" s="178">
        <v>5521.9318000000003</v>
      </c>
      <c r="N124" s="177">
        <v>1.9000000000000001E-4</v>
      </c>
      <c r="O124" s="177">
        <v>2.66E-3</v>
      </c>
      <c r="P124" s="177">
        <v>0</v>
      </c>
      <c r="Q124" s="177">
        <v>0</v>
      </c>
      <c r="R124" s="178"/>
      <c r="S124" s="178" t="s">
        <v>121</v>
      </c>
      <c r="T124" s="179" t="s">
        <v>122</v>
      </c>
      <c r="U124" s="155">
        <v>0.16500000000000001</v>
      </c>
      <c r="V124" s="155">
        <v>2.31</v>
      </c>
      <c r="W124" s="155"/>
      <c r="X124" s="155" t="s">
        <v>123</v>
      </c>
      <c r="Y124" s="155" t="s">
        <v>124</v>
      </c>
      <c r="Z124" s="149"/>
      <c r="AA124" s="149"/>
      <c r="AB124" s="149"/>
      <c r="AC124" s="149"/>
      <c r="AD124" s="149"/>
      <c r="AE124" s="149"/>
      <c r="AF124" s="149"/>
      <c r="AG124" s="149" t="s">
        <v>125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33.75" x14ac:dyDescent="0.2">
      <c r="A125" s="174">
        <v>70</v>
      </c>
      <c r="B125" s="175" t="s">
        <v>281</v>
      </c>
      <c r="C125" s="182" t="s">
        <v>282</v>
      </c>
      <c r="D125" s="176" t="s">
        <v>120</v>
      </c>
      <c r="E125" s="177">
        <v>3</v>
      </c>
      <c r="F125" s="178">
        <v>0</v>
      </c>
      <c r="G125" s="178">
        <v>0</v>
      </c>
      <c r="H125" s="178">
        <v>2840.91</v>
      </c>
      <c r="I125" s="178">
        <v>8522.73</v>
      </c>
      <c r="J125" s="178">
        <v>95.78</v>
      </c>
      <c r="K125" s="178">
        <v>287.34000000000003</v>
      </c>
      <c r="L125" s="178">
        <v>21</v>
      </c>
      <c r="M125" s="178">
        <v>10660.1847</v>
      </c>
      <c r="N125" s="177">
        <v>2E-3</v>
      </c>
      <c r="O125" s="177">
        <v>6.0000000000000001E-3</v>
      </c>
      <c r="P125" s="177">
        <v>0</v>
      </c>
      <c r="Q125" s="177">
        <v>0</v>
      </c>
      <c r="R125" s="178"/>
      <c r="S125" s="178" t="s">
        <v>121</v>
      </c>
      <c r="T125" s="179" t="s">
        <v>122</v>
      </c>
      <c r="U125" s="155">
        <v>0.20699999999999999</v>
      </c>
      <c r="V125" s="155">
        <v>0.621</v>
      </c>
      <c r="W125" s="155"/>
      <c r="X125" s="155" t="s">
        <v>123</v>
      </c>
      <c r="Y125" s="155" t="s">
        <v>124</v>
      </c>
      <c r="Z125" s="149"/>
      <c r="AA125" s="149"/>
      <c r="AB125" s="149"/>
      <c r="AC125" s="149"/>
      <c r="AD125" s="149"/>
      <c r="AE125" s="149"/>
      <c r="AF125" s="149"/>
      <c r="AG125" s="149" t="s">
        <v>125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33.75" x14ac:dyDescent="0.2">
      <c r="A126" s="174">
        <v>71</v>
      </c>
      <c r="B126" s="175" t="s">
        <v>283</v>
      </c>
      <c r="C126" s="182" t="s">
        <v>284</v>
      </c>
      <c r="D126" s="176" t="s">
        <v>120</v>
      </c>
      <c r="E126" s="177">
        <v>3</v>
      </c>
      <c r="F126" s="178">
        <v>0</v>
      </c>
      <c r="G126" s="178">
        <v>0</v>
      </c>
      <c r="H126" s="178">
        <v>665.8</v>
      </c>
      <c r="I126" s="178">
        <v>1997.3999999999999</v>
      </c>
      <c r="J126" s="178">
        <v>95.78</v>
      </c>
      <c r="K126" s="178">
        <v>287.34000000000003</v>
      </c>
      <c r="L126" s="178">
        <v>21</v>
      </c>
      <c r="M126" s="178">
        <v>2764.5353999999998</v>
      </c>
      <c r="N126" s="177">
        <v>2.2000000000000001E-4</v>
      </c>
      <c r="O126" s="177">
        <v>6.6E-4</v>
      </c>
      <c r="P126" s="177">
        <v>0</v>
      </c>
      <c r="Q126" s="177">
        <v>0</v>
      </c>
      <c r="R126" s="178"/>
      <c r="S126" s="178" t="s">
        <v>121</v>
      </c>
      <c r="T126" s="179" t="s">
        <v>122</v>
      </c>
      <c r="U126" s="155">
        <v>0.20699999999999999</v>
      </c>
      <c r="V126" s="155">
        <v>0.621</v>
      </c>
      <c r="W126" s="155"/>
      <c r="X126" s="155" t="s">
        <v>123</v>
      </c>
      <c r="Y126" s="155" t="s">
        <v>124</v>
      </c>
      <c r="Z126" s="149"/>
      <c r="AA126" s="149"/>
      <c r="AB126" s="149"/>
      <c r="AC126" s="149"/>
      <c r="AD126" s="149"/>
      <c r="AE126" s="149"/>
      <c r="AF126" s="149"/>
      <c r="AG126" s="149" t="s">
        <v>125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ht="22.5" x14ac:dyDescent="0.2">
      <c r="A127" s="174">
        <v>72</v>
      </c>
      <c r="B127" s="175" t="s">
        <v>285</v>
      </c>
      <c r="C127" s="182" t="s">
        <v>286</v>
      </c>
      <c r="D127" s="176" t="s">
        <v>120</v>
      </c>
      <c r="E127" s="177">
        <v>1</v>
      </c>
      <c r="F127" s="178">
        <v>0</v>
      </c>
      <c r="G127" s="178">
        <v>0</v>
      </c>
      <c r="H127" s="178">
        <v>18657.060000000001</v>
      </c>
      <c r="I127" s="178">
        <v>18657.060000000001</v>
      </c>
      <c r="J127" s="178">
        <v>1487.46</v>
      </c>
      <c r="K127" s="178">
        <v>1487.46</v>
      </c>
      <c r="L127" s="178">
        <v>21</v>
      </c>
      <c r="M127" s="178">
        <v>24374.869200000001</v>
      </c>
      <c r="N127" s="177">
        <v>1E-3</v>
      </c>
      <c r="O127" s="177">
        <v>1E-3</v>
      </c>
      <c r="P127" s="177">
        <v>0</v>
      </c>
      <c r="Q127" s="177">
        <v>0</v>
      </c>
      <c r="R127" s="178"/>
      <c r="S127" s="178" t="s">
        <v>140</v>
      </c>
      <c r="T127" s="179" t="s">
        <v>122</v>
      </c>
      <c r="U127" s="155">
        <v>0.41</v>
      </c>
      <c r="V127" s="155">
        <v>0.41</v>
      </c>
      <c r="W127" s="155"/>
      <c r="X127" s="155" t="s">
        <v>123</v>
      </c>
      <c r="Y127" s="155" t="s">
        <v>124</v>
      </c>
      <c r="Z127" s="149"/>
      <c r="AA127" s="149"/>
      <c r="AB127" s="149"/>
      <c r="AC127" s="149"/>
      <c r="AD127" s="149"/>
      <c r="AE127" s="149"/>
      <c r="AF127" s="149"/>
      <c r="AG127" s="149" t="s">
        <v>125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x14ac:dyDescent="0.2">
      <c r="A128" s="174">
        <v>73</v>
      </c>
      <c r="B128" s="175" t="s">
        <v>205</v>
      </c>
      <c r="C128" s="182" t="s">
        <v>206</v>
      </c>
      <c r="D128" s="176" t="s">
        <v>120</v>
      </c>
      <c r="E128" s="177">
        <v>1</v>
      </c>
      <c r="F128" s="178">
        <v>0</v>
      </c>
      <c r="G128" s="178">
        <v>0</v>
      </c>
      <c r="H128" s="178">
        <v>569.98</v>
      </c>
      <c r="I128" s="178">
        <v>569.98</v>
      </c>
      <c r="J128" s="178">
        <v>124.45</v>
      </c>
      <c r="K128" s="178">
        <v>124.45</v>
      </c>
      <c r="L128" s="178">
        <v>21</v>
      </c>
      <c r="M128" s="178">
        <v>840.26029999999992</v>
      </c>
      <c r="N128" s="177">
        <v>5.5999999999999995E-4</v>
      </c>
      <c r="O128" s="177">
        <v>5.5999999999999995E-4</v>
      </c>
      <c r="P128" s="177">
        <v>0</v>
      </c>
      <c r="Q128" s="177">
        <v>0</v>
      </c>
      <c r="R128" s="178"/>
      <c r="S128" s="178" t="s">
        <v>140</v>
      </c>
      <c r="T128" s="179" t="s">
        <v>122</v>
      </c>
      <c r="U128" s="155">
        <v>0.27</v>
      </c>
      <c r="V128" s="155">
        <v>0.27</v>
      </c>
      <c r="W128" s="155"/>
      <c r="X128" s="155" t="s">
        <v>123</v>
      </c>
      <c r="Y128" s="155" t="s">
        <v>124</v>
      </c>
      <c r="Z128" s="149"/>
      <c r="AA128" s="149"/>
      <c r="AB128" s="149"/>
      <c r="AC128" s="149"/>
      <c r="AD128" s="149"/>
      <c r="AE128" s="149"/>
      <c r="AF128" s="149"/>
      <c r="AG128" s="149" t="s">
        <v>125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22.5" x14ac:dyDescent="0.2">
      <c r="A129" s="168">
        <v>74</v>
      </c>
      <c r="B129" s="169" t="s">
        <v>287</v>
      </c>
      <c r="C129" s="183" t="s">
        <v>288</v>
      </c>
      <c r="D129" s="170" t="s">
        <v>171</v>
      </c>
      <c r="E129" s="171">
        <v>3</v>
      </c>
      <c r="F129" s="172">
        <v>0</v>
      </c>
      <c r="G129" s="172">
        <v>0</v>
      </c>
      <c r="H129" s="172">
        <v>4300.8999999999996</v>
      </c>
      <c r="I129" s="172">
        <v>12902.699999999999</v>
      </c>
      <c r="J129" s="172">
        <v>212.49</v>
      </c>
      <c r="K129" s="172">
        <v>637.47</v>
      </c>
      <c r="L129" s="172">
        <v>21</v>
      </c>
      <c r="M129" s="172">
        <v>16383.6057</v>
      </c>
      <c r="N129" s="171">
        <v>0</v>
      </c>
      <c r="O129" s="171">
        <v>0</v>
      </c>
      <c r="P129" s="171">
        <v>0</v>
      </c>
      <c r="Q129" s="171">
        <v>0</v>
      </c>
      <c r="R129" s="172"/>
      <c r="S129" s="172" t="s">
        <v>140</v>
      </c>
      <c r="T129" s="173" t="s">
        <v>122</v>
      </c>
      <c r="U129" s="155">
        <v>0</v>
      </c>
      <c r="V129" s="155">
        <v>0</v>
      </c>
      <c r="W129" s="155"/>
      <c r="X129" s="155" t="s">
        <v>123</v>
      </c>
      <c r="Y129" s="155" t="s">
        <v>124</v>
      </c>
      <c r="Z129" s="149"/>
      <c r="AA129" s="149"/>
      <c r="AB129" s="149"/>
      <c r="AC129" s="149"/>
      <c r="AD129" s="149"/>
      <c r="AE129" s="149"/>
      <c r="AF129" s="149"/>
      <c r="AG129" s="149" t="s">
        <v>125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2"/>
      <c r="B130" s="153"/>
      <c r="C130" s="248" t="s">
        <v>289</v>
      </c>
      <c r="D130" s="249"/>
      <c r="E130" s="249"/>
      <c r="F130" s="249"/>
      <c r="G130" s="249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9"/>
      <c r="AA130" s="149"/>
      <c r="AB130" s="149"/>
      <c r="AC130" s="149"/>
      <c r="AD130" s="149"/>
      <c r="AE130" s="149"/>
      <c r="AF130" s="149"/>
      <c r="AG130" s="149" t="s">
        <v>136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74">
        <v>75</v>
      </c>
      <c r="B131" s="175" t="s">
        <v>290</v>
      </c>
      <c r="C131" s="182" t="s">
        <v>291</v>
      </c>
      <c r="D131" s="176" t="s">
        <v>120</v>
      </c>
      <c r="E131" s="177">
        <v>1</v>
      </c>
      <c r="F131" s="178">
        <v>0</v>
      </c>
      <c r="G131" s="178">
        <v>0</v>
      </c>
      <c r="H131" s="178">
        <v>10454.74</v>
      </c>
      <c r="I131" s="178">
        <v>10454.74</v>
      </c>
      <c r="J131" s="178">
        <v>849.98</v>
      </c>
      <c r="K131" s="178">
        <v>849.98</v>
      </c>
      <c r="L131" s="178">
        <v>21</v>
      </c>
      <c r="M131" s="178">
        <v>13678.7112</v>
      </c>
      <c r="N131" s="177">
        <v>1.32E-2</v>
      </c>
      <c r="O131" s="177">
        <v>1.32E-2</v>
      </c>
      <c r="P131" s="177">
        <v>0</v>
      </c>
      <c r="Q131" s="177">
        <v>0</v>
      </c>
      <c r="R131" s="178"/>
      <c r="S131" s="178" t="s">
        <v>140</v>
      </c>
      <c r="T131" s="179" t="s">
        <v>122</v>
      </c>
      <c r="U131" s="155">
        <v>0.39500000000000002</v>
      </c>
      <c r="V131" s="155">
        <v>0.39500000000000002</v>
      </c>
      <c r="W131" s="155"/>
      <c r="X131" s="155" t="s">
        <v>123</v>
      </c>
      <c r="Y131" s="155" t="s">
        <v>124</v>
      </c>
      <c r="Z131" s="149"/>
      <c r="AA131" s="149"/>
      <c r="AB131" s="149"/>
      <c r="AC131" s="149"/>
      <c r="AD131" s="149"/>
      <c r="AE131" s="149"/>
      <c r="AF131" s="149"/>
      <c r="AG131" s="149" t="s">
        <v>125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22.5" x14ac:dyDescent="0.2">
      <c r="A132" s="168">
        <v>76</v>
      </c>
      <c r="B132" s="169" t="s">
        <v>292</v>
      </c>
      <c r="C132" s="183" t="s">
        <v>293</v>
      </c>
      <c r="D132" s="170" t="s">
        <v>171</v>
      </c>
      <c r="E132" s="171">
        <v>1</v>
      </c>
      <c r="F132" s="172">
        <v>0</v>
      </c>
      <c r="G132" s="172">
        <v>0</v>
      </c>
      <c r="H132" s="172">
        <v>8074.81</v>
      </c>
      <c r="I132" s="172">
        <v>8074.81</v>
      </c>
      <c r="J132" s="172">
        <v>679.98</v>
      </c>
      <c r="K132" s="172">
        <v>679.98</v>
      </c>
      <c r="L132" s="172">
        <v>21</v>
      </c>
      <c r="M132" s="172">
        <v>10593.295900000001</v>
      </c>
      <c r="N132" s="171">
        <v>0</v>
      </c>
      <c r="O132" s="171">
        <v>0</v>
      </c>
      <c r="P132" s="171">
        <v>0</v>
      </c>
      <c r="Q132" s="171">
        <v>0</v>
      </c>
      <c r="R132" s="172"/>
      <c r="S132" s="172" t="s">
        <v>140</v>
      </c>
      <c r="T132" s="173" t="s">
        <v>122</v>
      </c>
      <c r="U132" s="155">
        <v>0</v>
      </c>
      <c r="V132" s="155">
        <v>0</v>
      </c>
      <c r="W132" s="155"/>
      <c r="X132" s="155" t="s">
        <v>123</v>
      </c>
      <c r="Y132" s="155" t="s">
        <v>124</v>
      </c>
      <c r="Z132" s="149"/>
      <c r="AA132" s="149"/>
      <c r="AB132" s="149"/>
      <c r="AC132" s="149"/>
      <c r="AD132" s="149"/>
      <c r="AE132" s="149"/>
      <c r="AF132" s="149"/>
      <c r="AG132" s="149" t="s">
        <v>125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2"/>
      <c r="B133" s="153"/>
      <c r="C133" s="248" t="s">
        <v>294</v>
      </c>
      <c r="D133" s="249"/>
      <c r="E133" s="249"/>
      <c r="F133" s="249"/>
      <c r="G133" s="249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9"/>
      <c r="AA133" s="149"/>
      <c r="AB133" s="149"/>
      <c r="AC133" s="149"/>
      <c r="AD133" s="149"/>
      <c r="AE133" s="149"/>
      <c r="AF133" s="149"/>
      <c r="AG133" s="149" t="s">
        <v>136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x14ac:dyDescent="0.2">
      <c r="A134" s="174">
        <v>77</v>
      </c>
      <c r="B134" s="175" t="s">
        <v>295</v>
      </c>
      <c r="C134" s="182" t="s">
        <v>296</v>
      </c>
      <c r="D134" s="176" t="s">
        <v>171</v>
      </c>
      <c r="E134" s="177">
        <v>1</v>
      </c>
      <c r="F134" s="178">
        <v>0</v>
      </c>
      <c r="G134" s="178">
        <v>0</v>
      </c>
      <c r="H134" s="178">
        <v>467.49</v>
      </c>
      <c r="I134" s="178">
        <v>467.49</v>
      </c>
      <c r="J134" s="178">
        <v>68</v>
      </c>
      <c r="K134" s="178">
        <v>68</v>
      </c>
      <c r="L134" s="178">
        <v>21</v>
      </c>
      <c r="M134" s="178">
        <v>647.94290000000001</v>
      </c>
      <c r="N134" s="177">
        <v>0</v>
      </c>
      <c r="O134" s="177">
        <v>0</v>
      </c>
      <c r="P134" s="177">
        <v>0</v>
      </c>
      <c r="Q134" s="177">
        <v>0</v>
      </c>
      <c r="R134" s="178"/>
      <c r="S134" s="178" t="s">
        <v>140</v>
      </c>
      <c r="T134" s="179" t="s">
        <v>122</v>
      </c>
      <c r="U134" s="155">
        <v>0</v>
      </c>
      <c r="V134" s="155">
        <v>0</v>
      </c>
      <c r="W134" s="155"/>
      <c r="X134" s="155" t="s">
        <v>123</v>
      </c>
      <c r="Y134" s="155" t="s">
        <v>124</v>
      </c>
      <c r="Z134" s="149"/>
      <c r="AA134" s="149"/>
      <c r="AB134" s="149"/>
      <c r="AC134" s="149"/>
      <c r="AD134" s="149"/>
      <c r="AE134" s="149"/>
      <c r="AF134" s="149"/>
      <c r="AG134" s="149" t="s">
        <v>125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x14ac:dyDescent="0.2">
      <c r="A135" s="168">
        <v>78</v>
      </c>
      <c r="B135" s="169" t="s">
        <v>297</v>
      </c>
      <c r="C135" s="183" t="s">
        <v>298</v>
      </c>
      <c r="D135" s="170" t="s">
        <v>120</v>
      </c>
      <c r="E135" s="171">
        <v>28</v>
      </c>
      <c r="F135" s="172">
        <v>0</v>
      </c>
      <c r="G135" s="172">
        <v>0</v>
      </c>
      <c r="H135" s="172">
        <v>67.709999999999994</v>
      </c>
      <c r="I135" s="172">
        <v>1895.8799999999999</v>
      </c>
      <c r="J135" s="172">
        <v>102.72</v>
      </c>
      <c r="K135" s="172">
        <v>2876.16</v>
      </c>
      <c r="L135" s="172">
        <v>21</v>
      </c>
      <c r="M135" s="172">
        <v>5774.1683999999996</v>
      </c>
      <c r="N135" s="171">
        <v>0</v>
      </c>
      <c r="O135" s="171">
        <v>0</v>
      </c>
      <c r="P135" s="171">
        <v>0</v>
      </c>
      <c r="Q135" s="171">
        <v>0</v>
      </c>
      <c r="R135" s="172"/>
      <c r="S135" s="172" t="s">
        <v>140</v>
      </c>
      <c r="T135" s="173" t="s">
        <v>122</v>
      </c>
      <c r="U135" s="155">
        <v>0.222</v>
      </c>
      <c r="V135" s="155">
        <v>6.2160000000000002</v>
      </c>
      <c r="W135" s="155"/>
      <c r="X135" s="155" t="s">
        <v>123</v>
      </c>
      <c r="Y135" s="155" t="s">
        <v>124</v>
      </c>
      <c r="Z135" s="149"/>
      <c r="AA135" s="149"/>
      <c r="AB135" s="149"/>
      <c r="AC135" s="149"/>
      <c r="AD135" s="149"/>
      <c r="AE135" s="149"/>
      <c r="AF135" s="149"/>
      <c r="AG135" s="149" t="s">
        <v>125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2"/>
      <c r="B136" s="153"/>
      <c r="C136" s="248" t="s">
        <v>299</v>
      </c>
      <c r="D136" s="249"/>
      <c r="E136" s="249"/>
      <c r="F136" s="249"/>
      <c r="G136" s="249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9"/>
      <c r="AA136" s="149"/>
      <c r="AB136" s="149"/>
      <c r="AC136" s="149"/>
      <c r="AD136" s="149"/>
      <c r="AE136" s="149"/>
      <c r="AF136" s="149"/>
      <c r="AG136" s="149" t="s">
        <v>136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2.5" x14ac:dyDescent="0.2">
      <c r="A137" s="174">
        <v>79</v>
      </c>
      <c r="B137" s="175" t="s">
        <v>243</v>
      </c>
      <c r="C137" s="182" t="s">
        <v>244</v>
      </c>
      <c r="D137" s="176" t="s">
        <v>120</v>
      </c>
      <c r="E137" s="177">
        <v>2</v>
      </c>
      <c r="F137" s="178">
        <v>0</v>
      </c>
      <c r="G137" s="178">
        <v>0</v>
      </c>
      <c r="H137" s="178">
        <v>291.2</v>
      </c>
      <c r="I137" s="178">
        <v>582.4</v>
      </c>
      <c r="J137" s="178">
        <v>176.29</v>
      </c>
      <c r="K137" s="178">
        <v>352.58</v>
      </c>
      <c r="L137" s="178">
        <v>21</v>
      </c>
      <c r="M137" s="178">
        <v>1131.3258000000001</v>
      </c>
      <c r="N137" s="177">
        <v>6.3000000000000003E-4</v>
      </c>
      <c r="O137" s="177">
        <v>1.2600000000000001E-3</v>
      </c>
      <c r="P137" s="177">
        <v>0</v>
      </c>
      <c r="Q137" s="177">
        <v>0</v>
      </c>
      <c r="R137" s="178"/>
      <c r="S137" s="178" t="s">
        <v>140</v>
      </c>
      <c r="T137" s="179" t="s">
        <v>122</v>
      </c>
      <c r="U137" s="155">
        <v>0.38</v>
      </c>
      <c r="V137" s="155">
        <v>0.76</v>
      </c>
      <c r="W137" s="155"/>
      <c r="X137" s="155" t="s">
        <v>123</v>
      </c>
      <c r="Y137" s="155" t="s">
        <v>124</v>
      </c>
      <c r="Z137" s="149"/>
      <c r="AA137" s="149"/>
      <c r="AB137" s="149"/>
      <c r="AC137" s="149"/>
      <c r="AD137" s="149"/>
      <c r="AE137" s="149"/>
      <c r="AF137" s="149"/>
      <c r="AG137" s="149" t="s">
        <v>125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x14ac:dyDescent="0.2">
      <c r="A138" s="168">
        <v>80</v>
      </c>
      <c r="B138" s="169" t="s">
        <v>300</v>
      </c>
      <c r="C138" s="183" t="s">
        <v>301</v>
      </c>
      <c r="D138" s="170" t="s">
        <v>157</v>
      </c>
      <c r="E138" s="171">
        <v>88</v>
      </c>
      <c r="F138" s="172">
        <v>0</v>
      </c>
      <c r="G138" s="172">
        <v>0</v>
      </c>
      <c r="H138" s="172">
        <v>705.49</v>
      </c>
      <c r="I138" s="172">
        <v>62083.12</v>
      </c>
      <c r="J138" s="172">
        <v>305.99</v>
      </c>
      <c r="K138" s="172">
        <v>26927.120000000003</v>
      </c>
      <c r="L138" s="172">
        <v>21</v>
      </c>
      <c r="M138" s="172">
        <v>107702.3904</v>
      </c>
      <c r="N138" s="171">
        <v>1.9599999999999999E-3</v>
      </c>
      <c r="O138" s="171">
        <v>0.17247999999999999</v>
      </c>
      <c r="P138" s="171">
        <v>0</v>
      </c>
      <c r="Q138" s="171">
        <v>0</v>
      </c>
      <c r="R138" s="172"/>
      <c r="S138" s="172" t="s">
        <v>140</v>
      </c>
      <c r="T138" s="173" t="s">
        <v>122</v>
      </c>
      <c r="U138" s="155">
        <v>0.36</v>
      </c>
      <c r="V138" s="155">
        <v>31.68</v>
      </c>
      <c r="W138" s="155"/>
      <c r="X138" s="155" t="s">
        <v>123</v>
      </c>
      <c r="Y138" s="155" t="s">
        <v>124</v>
      </c>
      <c r="Z138" s="149"/>
      <c r="AA138" s="149"/>
      <c r="AB138" s="149"/>
      <c r="AC138" s="149"/>
      <c r="AD138" s="149"/>
      <c r="AE138" s="149"/>
      <c r="AF138" s="149"/>
      <c r="AG138" s="149" t="s">
        <v>125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2"/>
      <c r="B139" s="153"/>
      <c r="C139" s="248" t="s">
        <v>141</v>
      </c>
      <c r="D139" s="249"/>
      <c r="E139" s="249"/>
      <c r="F139" s="249"/>
      <c r="G139" s="249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9"/>
      <c r="AA139" s="149"/>
      <c r="AB139" s="149"/>
      <c r="AC139" s="149"/>
      <c r="AD139" s="149"/>
      <c r="AE139" s="149"/>
      <c r="AF139" s="149"/>
      <c r="AG139" s="149" t="s">
        <v>136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2" x14ac:dyDescent="0.2">
      <c r="A140" s="152"/>
      <c r="B140" s="153"/>
      <c r="C140" s="185" t="s">
        <v>232</v>
      </c>
      <c r="D140" s="156"/>
      <c r="E140" s="157"/>
      <c r="F140" s="158"/>
      <c r="G140" s="158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9"/>
      <c r="AA140" s="149"/>
      <c r="AB140" s="149"/>
      <c r="AC140" s="149"/>
      <c r="AD140" s="149"/>
      <c r="AE140" s="149"/>
      <c r="AF140" s="149"/>
      <c r="AG140" s="149" t="s">
        <v>136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2"/>
      <c r="B141" s="153"/>
      <c r="C141" s="246" t="s">
        <v>302</v>
      </c>
      <c r="D141" s="247"/>
      <c r="E141" s="247"/>
      <c r="F141" s="247"/>
      <c r="G141" s="247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9"/>
      <c r="AA141" s="149"/>
      <c r="AB141" s="149"/>
      <c r="AC141" s="149"/>
      <c r="AD141" s="149"/>
      <c r="AE141" s="149"/>
      <c r="AF141" s="149"/>
      <c r="AG141" s="149" t="s">
        <v>136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ht="22.5" x14ac:dyDescent="0.2">
      <c r="A142" s="168">
        <v>81</v>
      </c>
      <c r="B142" s="169" t="s">
        <v>236</v>
      </c>
      <c r="C142" s="183" t="s">
        <v>237</v>
      </c>
      <c r="D142" s="170" t="s">
        <v>157</v>
      </c>
      <c r="E142" s="171">
        <v>118</v>
      </c>
      <c r="F142" s="172">
        <v>0</v>
      </c>
      <c r="G142" s="172">
        <v>0</v>
      </c>
      <c r="H142" s="172">
        <v>0.2</v>
      </c>
      <c r="I142" s="172">
        <v>23.6</v>
      </c>
      <c r="J142" s="172">
        <v>10</v>
      </c>
      <c r="K142" s="172">
        <v>1180</v>
      </c>
      <c r="L142" s="172">
        <v>21</v>
      </c>
      <c r="M142" s="172">
        <v>1456.356</v>
      </c>
      <c r="N142" s="171">
        <v>0</v>
      </c>
      <c r="O142" s="171">
        <v>0</v>
      </c>
      <c r="P142" s="171">
        <v>0</v>
      </c>
      <c r="Q142" s="171">
        <v>0</v>
      </c>
      <c r="R142" s="172"/>
      <c r="S142" s="172" t="s">
        <v>140</v>
      </c>
      <c r="T142" s="173" t="s">
        <v>122</v>
      </c>
      <c r="U142" s="155">
        <v>0.02</v>
      </c>
      <c r="V142" s="155">
        <v>2.36</v>
      </c>
      <c r="W142" s="155"/>
      <c r="X142" s="155" t="s">
        <v>123</v>
      </c>
      <c r="Y142" s="155" t="s">
        <v>124</v>
      </c>
      <c r="Z142" s="149"/>
      <c r="AA142" s="149"/>
      <c r="AB142" s="149"/>
      <c r="AC142" s="149"/>
      <c r="AD142" s="149"/>
      <c r="AE142" s="149"/>
      <c r="AF142" s="149"/>
      <c r="AG142" s="149" t="s">
        <v>125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2"/>
      <c r="B143" s="153"/>
      <c r="C143" s="248" t="s">
        <v>238</v>
      </c>
      <c r="D143" s="249"/>
      <c r="E143" s="249"/>
      <c r="F143" s="249"/>
      <c r="G143" s="249"/>
      <c r="H143" s="155"/>
      <c r="I143" s="155"/>
      <c r="J143" s="155"/>
      <c r="K143" s="155"/>
      <c r="L143" s="155"/>
      <c r="M143" s="155"/>
      <c r="N143" s="154"/>
      <c r="O143" s="154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9"/>
      <c r="AA143" s="149"/>
      <c r="AB143" s="149"/>
      <c r="AC143" s="149"/>
      <c r="AD143" s="149"/>
      <c r="AE143" s="149"/>
      <c r="AF143" s="149"/>
      <c r="AG143" s="149" t="s">
        <v>136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74">
        <v>82</v>
      </c>
      <c r="B144" s="175" t="s">
        <v>303</v>
      </c>
      <c r="C144" s="182" t="s">
        <v>304</v>
      </c>
      <c r="D144" s="176" t="s">
        <v>305</v>
      </c>
      <c r="E144" s="177">
        <v>200</v>
      </c>
      <c r="F144" s="178">
        <v>0</v>
      </c>
      <c r="G144" s="178">
        <v>0</v>
      </c>
      <c r="H144" s="178">
        <v>153</v>
      </c>
      <c r="I144" s="178">
        <v>30600</v>
      </c>
      <c r="J144" s="178">
        <v>63.75</v>
      </c>
      <c r="K144" s="178">
        <v>12750</v>
      </c>
      <c r="L144" s="178">
        <v>21</v>
      </c>
      <c r="M144" s="178">
        <v>52453.5</v>
      </c>
      <c r="N144" s="177">
        <v>0</v>
      </c>
      <c r="O144" s="177">
        <v>0</v>
      </c>
      <c r="P144" s="177">
        <v>0</v>
      </c>
      <c r="Q144" s="177">
        <v>0</v>
      </c>
      <c r="R144" s="178"/>
      <c r="S144" s="178" t="s">
        <v>140</v>
      </c>
      <c r="T144" s="179" t="s">
        <v>122</v>
      </c>
      <c r="U144" s="155">
        <v>0</v>
      </c>
      <c r="V144" s="155">
        <v>0</v>
      </c>
      <c r="W144" s="155"/>
      <c r="X144" s="155" t="s">
        <v>123</v>
      </c>
      <c r="Y144" s="155" t="s">
        <v>124</v>
      </c>
      <c r="Z144" s="149"/>
      <c r="AA144" s="149"/>
      <c r="AB144" s="149"/>
      <c r="AC144" s="149"/>
      <c r="AD144" s="149"/>
      <c r="AE144" s="149"/>
      <c r="AF144" s="149"/>
      <c r="AG144" s="149" t="s">
        <v>125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ht="22.5" x14ac:dyDescent="0.2">
      <c r="A145" s="174">
        <v>83</v>
      </c>
      <c r="B145" s="175" t="s">
        <v>306</v>
      </c>
      <c r="C145" s="182" t="s">
        <v>307</v>
      </c>
      <c r="D145" s="176" t="s">
        <v>0</v>
      </c>
      <c r="E145" s="177">
        <v>6393.76</v>
      </c>
      <c r="F145" s="178">
        <v>0</v>
      </c>
      <c r="G145" s="178">
        <v>0</v>
      </c>
      <c r="H145" s="178">
        <v>0</v>
      </c>
      <c r="I145" s="178">
        <v>0</v>
      </c>
      <c r="J145" s="178">
        <v>0.7</v>
      </c>
      <c r="K145" s="178">
        <v>4475.6319999999996</v>
      </c>
      <c r="L145" s="178">
        <v>21</v>
      </c>
      <c r="M145" s="178">
        <v>5415.5123000000003</v>
      </c>
      <c r="N145" s="177">
        <v>0</v>
      </c>
      <c r="O145" s="177">
        <v>0</v>
      </c>
      <c r="P145" s="177">
        <v>0</v>
      </c>
      <c r="Q145" s="177">
        <v>0</v>
      </c>
      <c r="R145" s="178"/>
      <c r="S145" s="178" t="s">
        <v>121</v>
      </c>
      <c r="T145" s="179" t="s">
        <v>122</v>
      </c>
      <c r="U145" s="155">
        <v>0</v>
      </c>
      <c r="V145" s="155">
        <v>0</v>
      </c>
      <c r="W145" s="155"/>
      <c r="X145" s="155" t="s">
        <v>123</v>
      </c>
      <c r="Y145" s="155" t="s">
        <v>124</v>
      </c>
      <c r="Z145" s="149"/>
      <c r="AA145" s="149"/>
      <c r="AB145" s="149"/>
      <c r="AC145" s="149"/>
      <c r="AD145" s="149"/>
      <c r="AE145" s="149"/>
      <c r="AF145" s="149"/>
      <c r="AG145" s="149" t="s">
        <v>202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x14ac:dyDescent="0.2">
      <c r="A146" s="174">
        <v>84</v>
      </c>
      <c r="B146" s="175" t="s">
        <v>254</v>
      </c>
      <c r="C146" s="182" t="s">
        <v>255</v>
      </c>
      <c r="D146" s="176" t="s">
        <v>120</v>
      </c>
      <c r="E146" s="177">
        <v>23</v>
      </c>
      <c r="F146" s="178">
        <v>0</v>
      </c>
      <c r="G146" s="178">
        <v>0</v>
      </c>
      <c r="H146" s="178">
        <v>45.73</v>
      </c>
      <c r="I146" s="178">
        <v>1051.79</v>
      </c>
      <c r="J146" s="178">
        <v>139.15</v>
      </c>
      <c r="K146" s="178">
        <v>3200.4500000000003</v>
      </c>
      <c r="L146" s="178">
        <v>21</v>
      </c>
      <c r="M146" s="178">
        <v>5145.2103999999999</v>
      </c>
      <c r="N146" s="177">
        <v>2.4000000000000001E-4</v>
      </c>
      <c r="O146" s="177">
        <v>5.5199999999999997E-3</v>
      </c>
      <c r="P146" s="177">
        <v>0</v>
      </c>
      <c r="Q146" s="177">
        <v>0</v>
      </c>
      <c r="R146" s="178"/>
      <c r="S146" s="178" t="s">
        <v>140</v>
      </c>
      <c r="T146" s="179" t="s">
        <v>122</v>
      </c>
      <c r="U146" s="155">
        <v>0.28000000000000003</v>
      </c>
      <c r="V146" s="155">
        <v>6.44</v>
      </c>
      <c r="W146" s="155"/>
      <c r="X146" s="155" t="s">
        <v>123</v>
      </c>
      <c r="Y146" s="155" t="s">
        <v>124</v>
      </c>
      <c r="Z146" s="149"/>
      <c r="AA146" s="149"/>
      <c r="AB146" s="149"/>
      <c r="AC146" s="149"/>
      <c r="AD146" s="149"/>
      <c r="AE146" s="149"/>
      <c r="AF146" s="149"/>
      <c r="AG146" s="149" t="s">
        <v>125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x14ac:dyDescent="0.2">
      <c r="A147" s="162" t="s">
        <v>116</v>
      </c>
      <c r="B147" s="163" t="s">
        <v>86</v>
      </c>
      <c r="C147" s="181" t="s">
        <v>87</v>
      </c>
      <c r="D147" s="164"/>
      <c r="E147" s="165"/>
      <c r="F147" s="166"/>
      <c r="G147" s="166"/>
      <c r="H147" s="166"/>
      <c r="I147" s="166">
        <v>5949.65</v>
      </c>
      <c r="J147" s="166"/>
      <c r="K147" s="166">
        <v>19422.18</v>
      </c>
      <c r="L147" s="166"/>
      <c r="M147" s="166"/>
      <c r="N147" s="165"/>
      <c r="O147" s="165"/>
      <c r="P147" s="165"/>
      <c r="Q147" s="165"/>
      <c r="R147" s="166"/>
      <c r="S147" s="166"/>
      <c r="T147" s="167"/>
      <c r="U147" s="161"/>
      <c r="V147" s="161"/>
      <c r="W147" s="161"/>
      <c r="X147" s="161"/>
      <c r="Y147" s="161"/>
      <c r="AG147" t="s">
        <v>117</v>
      </c>
    </row>
    <row r="148" spans="1:60" ht="33.75" x14ac:dyDescent="0.2">
      <c r="A148" s="174">
        <v>85</v>
      </c>
      <c r="B148" s="175" t="s">
        <v>308</v>
      </c>
      <c r="C148" s="182" t="s">
        <v>309</v>
      </c>
      <c r="D148" s="176" t="s">
        <v>150</v>
      </c>
      <c r="E148" s="177">
        <v>35</v>
      </c>
      <c r="F148" s="178">
        <v>0</v>
      </c>
      <c r="G148" s="178">
        <v>0</v>
      </c>
      <c r="H148" s="178">
        <v>169.99</v>
      </c>
      <c r="I148" s="178">
        <v>5949.6500000000005</v>
      </c>
      <c r="J148" s="178">
        <v>127.5</v>
      </c>
      <c r="K148" s="178">
        <v>4462.5</v>
      </c>
      <c r="L148" s="178">
        <v>21</v>
      </c>
      <c r="M148" s="178">
        <v>12598.701499999999</v>
      </c>
      <c r="N148" s="177">
        <v>0</v>
      </c>
      <c r="O148" s="177">
        <v>0</v>
      </c>
      <c r="P148" s="177">
        <v>0</v>
      </c>
      <c r="Q148" s="177">
        <v>0</v>
      </c>
      <c r="R148" s="178"/>
      <c r="S148" s="178" t="s">
        <v>140</v>
      </c>
      <c r="T148" s="179" t="s">
        <v>122</v>
      </c>
      <c r="U148" s="155">
        <v>0</v>
      </c>
      <c r="V148" s="155">
        <v>0</v>
      </c>
      <c r="W148" s="155"/>
      <c r="X148" s="155" t="s">
        <v>123</v>
      </c>
      <c r="Y148" s="155" t="s">
        <v>124</v>
      </c>
      <c r="Z148" s="149"/>
      <c r="AA148" s="149"/>
      <c r="AB148" s="149"/>
      <c r="AC148" s="149"/>
      <c r="AD148" s="149"/>
      <c r="AE148" s="149"/>
      <c r="AF148" s="149"/>
      <c r="AG148" s="149" t="s">
        <v>125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74">
        <v>86</v>
      </c>
      <c r="B149" s="175" t="s">
        <v>310</v>
      </c>
      <c r="C149" s="182" t="s">
        <v>311</v>
      </c>
      <c r="D149" s="176" t="s">
        <v>312</v>
      </c>
      <c r="E149" s="177">
        <v>8</v>
      </c>
      <c r="F149" s="178">
        <v>0</v>
      </c>
      <c r="G149" s="178">
        <v>0</v>
      </c>
      <c r="H149" s="178">
        <v>0</v>
      </c>
      <c r="I149" s="178">
        <v>0</v>
      </c>
      <c r="J149" s="178">
        <v>1869.96</v>
      </c>
      <c r="K149" s="178">
        <v>14959.68</v>
      </c>
      <c r="L149" s="178">
        <v>21</v>
      </c>
      <c r="M149" s="178">
        <v>18101.212800000001</v>
      </c>
      <c r="N149" s="177">
        <v>0</v>
      </c>
      <c r="O149" s="177">
        <v>0</v>
      </c>
      <c r="P149" s="177">
        <v>0</v>
      </c>
      <c r="Q149" s="177">
        <v>0</v>
      </c>
      <c r="R149" s="178"/>
      <c r="S149" s="178" t="s">
        <v>140</v>
      </c>
      <c r="T149" s="179" t="s">
        <v>122</v>
      </c>
      <c r="U149" s="155">
        <v>0</v>
      </c>
      <c r="V149" s="155">
        <v>0</v>
      </c>
      <c r="W149" s="155"/>
      <c r="X149" s="155" t="s">
        <v>123</v>
      </c>
      <c r="Y149" s="155" t="s">
        <v>124</v>
      </c>
      <c r="Z149" s="149"/>
      <c r="AA149" s="149"/>
      <c r="AB149" s="149"/>
      <c r="AC149" s="149"/>
      <c r="AD149" s="149"/>
      <c r="AE149" s="149"/>
      <c r="AF149" s="149"/>
      <c r="AG149" s="149" t="s">
        <v>125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x14ac:dyDescent="0.2">
      <c r="A150" s="162" t="s">
        <v>116</v>
      </c>
      <c r="B150" s="163" t="s">
        <v>88</v>
      </c>
      <c r="C150" s="181" t="s">
        <v>29</v>
      </c>
      <c r="D150" s="164"/>
      <c r="E150" s="165"/>
      <c r="F150" s="166"/>
      <c r="G150" s="166">
        <v>0</v>
      </c>
      <c r="H150" s="166"/>
      <c r="I150" s="166">
        <v>0</v>
      </c>
      <c r="J150" s="166"/>
      <c r="K150" s="166">
        <v>47923.45</v>
      </c>
      <c r="L150" s="166"/>
      <c r="M150" s="166"/>
      <c r="N150" s="165"/>
      <c r="O150" s="165"/>
      <c r="P150" s="165"/>
      <c r="Q150" s="165"/>
      <c r="R150" s="166"/>
      <c r="S150" s="166"/>
      <c r="T150" s="167"/>
      <c r="U150" s="161"/>
      <c r="V150" s="161"/>
      <c r="W150" s="161"/>
      <c r="X150" s="161"/>
      <c r="Y150" s="161"/>
      <c r="AG150" t="s">
        <v>117</v>
      </c>
    </row>
    <row r="151" spans="1:60" x14ac:dyDescent="0.2">
      <c r="A151" s="174">
        <v>87</v>
      </c>
      <c r="B151" s="175" t="s">
        <v>313</v>
      </c>
      <c r="C151" s="182" t="s">
        <v>314</v>
      </c>
      <c r="D151" s="176" t="s">
        <v>315</v>
      </c>
      <c r="E151" s="177">
        <v>1</v>
      </c>
      <c r="F151" s="178">
        <v>0</v>
      </c>
      <c r="G151" s="178">
        <v>0</v>
      </c>
      <c r="H151" s="178">
        <v>0</v>
      </c>
      <c r="I151" s="178">
        <v>0</v>
      </c>
      <c r="J151" s="178">
        <v>12749.69</v>
      </c>
      <c r="K151" s="178">
        <v>12749.69</v>
      </c>
      <c r="L151" s="178">
        <v>21</v>
      </c>
      <c r="M151" s="178">
        <v>15427.124900000001</v>
      </c>
      <c r="N151" s="177">
        <v>0</v>
      </c>
      <c r="O151" s="177">
        <v>0</v>
      </c>
      <c r="P151" s="177">
        <v>0</v>
      </c>
      <c r="Q151" s="177">
        <v>0</v>
      </c>
      <c r="R151" s="178"/>
      <c r="S151" s="178" t="s">
        <v>140</v>
      </c>
      <c r="T151" s="179" t="s">
        <v>122</v>
      </c>
      <c r="U151" s="155">
        <v>0</v>
      </c>
      <c r="V151" s="155">
        <v>0</v>
      </c>
      <c r="W151" s="155"/>
      <c r="X151" s="155" t="s">
        <v>316</v>
      </c>
      <c r="Y151" s="155" t="s">
        <v>124</v>
      </c>
      <c r="Z151" s="149"/>
      <c r="AA151" s="149"/>
      <c r="AB151" s="149"/>
      <c r="AC151" s="149"/>
      <c r="AD151" s="149"/>
      <c r="AE151" s="149"/>
      <c r="AF151" s="149"/>
      <c r="AG151" s="149" t="s">
        <v>317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x14ac:dyDescent="0.2">
      <c r="A152" s="168">
        <v>88</v>
      </c>
      <c r="B152" s="169" t="s">
        <v>318</v>
      </c>
      <c r="C152" s="183" t="s">
        <v>319</v>
      </c>
      <c r="D152" s="170" t="s">
        <v>320</v>
      </c>
      <c r="E152" s="171">
        <v>1</v>
      </c>
      <c r="F152" s="172">
        <v>0</v>
      </c>
      <c r="G152" s="172">
        <v>0</v>
      </c>
      <c r="H152" s="172">
        <v>0</v>
      </c>
      <c r="I152" s="172">
        <v>0</v>
      </c>
      <c r="J152" s="172">
        <v>17586.88</v>
      </c>
      <c r="K152" s="172">
        <v>17586.88</v>
      </c>
      <c r="L152" s="172">
        <v>21</v>
      </c>
      <c r="M152" s="172">
        <v>21280.124800000001</v>
      </c>
      <c r="N152" s="171">
        <v>0</v>
      </c>
      <c r="O152" s="171">
        <v>0</v>
      </c>
      <c r="P152" s="171">
        <v>0</v>
      </c>
      <c r="Q152" s="171">
        <v>0</v>
      </c>
      <c r="R152" s="172"/>
      <c r="S152" s="172" t="s">
        <v>140</v>
      </c>
      <c r="T152" s="173" t="s">
        <v>122</v>
      </c>
      <c r="U152" s="155">
        <v>0</v>
      </c>
      <c r="V152" s="155">
        <v>0</v>
      </c>
      <c r="W152" s="155"/>
      <c r="X152" s="155" t="s">
        <v>321</v>
      </c>
      <c r="Y152" s="155" t="s">
        <v>124</v>
      </c>
      <c r="Z152" s="149"/>
      <c r="AA152" s="149"/>
      <c r="AB152" s="149"/>
      <c r="AC152" s="149"/>
      <c r="AD152" s="149"/>
      <c r="AE152" s="149"/>
      <c r="AF152" s="149"/>
      <c r="AG152" s="149" t="s">
        <v>322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2"/>
      <c r="B153" s="153"/>
      <c r="C153" s="248" t="s">
        <v>323</v>
      </c>
      <c r="D153" s="249"/>
      <c r="E153" s="249"/>
      <c r="F153" s="249"/>
      <c r="G153" s="249"/>
      <c r="H153" s="155"/>
      <c r="I153" s="155"/>
      <c r="J153" s="155"/>
      <c r="K153" s="155"/>
      <c r="L153" s="155"/>
      <c r="M153" s="155"/>
      <c r="N153" s="154"/>
      <c r="O153" s="154"/>
      <c r="P153" s="154"/>
      <c r="Q153" s="154"/>
      <c r="R153" s="155"/>
      <c r="S153" s="155"/>
      <c r="T153" s="155"/>
      <c r="U153" s="155"/>
      <c r="V153" s="155"/>
      <c r="W153" s="155"/>
      <c r="X153" s="155"/>
      <c r="Y153" s="155"/>
      <c r="Z153" s="149"/>
      <c r="AA153" s="149"/>
      <c r="AB153" s="149"/>
      <c r="AC153" s="149"/>
      <c r="AD153" s="149"/>
      <c r="AE153" s="149"/>
      <c r="AF153" s="149"/>
      <c r="AG153" s="149" t="s">
        <v>136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x14ac:dyDescent="0.2">
      <c r="A154" s="168">
        <v>89</v>
      </c>
      <c r="B154" s="169" t="s">
        <v>324</v>
      </c>
      <c r="C154" s="183" t="s">
        <v>325</v>
      </c>
      <c r="D154" s="170" t="s">
        <v>320</v>
      </c>
      <c r="E154" s="171">
        <v>1</v>
      </c>
      <c r="F154" s="172">
        <v>0</v>
      </c>
      <c r="G154" s="172">
        <v>0</v>
      </c>
      <c r="H154" s="172">
        <v>0</v>
      </c>
      <c r="I154" s="172">
        <v>0</v>
      </c>
      <c r="J154" s="172">
        <v>17586.88</v>
      </c>
      <c r="K154" s="172">
        <v>17586.88</v>
      </c>
      <c r="L154" s="172">
        <v>21</v>
      </c>
      <c r="M154" s="172">
        <v>21280.124800000001</v>
      </c>
      <c r="N154" s="171">
        <v>0</v>
      </c>
      <c r="O154" s="171">
        <v>0</v>
      </c>
      <c r="P154" s="171">
        <v>0</v>
      </c>
      <c r="Q154" s="171">
        <v>0</v>
      </c>
      <c r="R154" s="172"/>
      <c r="S154" s="172" t="s">
        <v>140</v>
      </c>
      <c r="T154" s="173" t="s">
        <v>122</v>
      </c>
      <c r="U154" s="155">
        <v>0</v>
      </c>
      <c r="V154" s="155">
        <v>0</v>
      </c>
      <c r="W154" s="155"/>
      <c r="X154" s="155" t="s">
        <v>321</v>
      </c>
      <c r="Y154" s="155" t="s">
        <v>124</v>
      </c>
      <c r="Z154" s="149"/>
      <c r="AA154" s="149"/>
      <c r="AB154" s="149"/>
      <c r="AC154" s="149"/>
      <c r="AD154" s="149"/>
      <c r="AE154" s="149"/>
      <c r="AF154" s="149"/>
      <c r="AG154" s="149" t="s">
        <v>322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2"/>
      <c r="B155" s="153"/>
      <c r="C155" s="248" t="s">
        <v>326</v>
      </c>
      <c r="D155" s="249"/>
      <c r="E155" s="249"/>
      <c r="F155" s="249"/>
      <c r="G155" s="249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9"/>
      <c r="AA155" s="149"/>
      <c r="AB155" s="149"/>
      <c r="AC155" s="149"/>
      <c r="AD155" s="149"/>
      <c r="AE155" s="149"/>
      <c r="AF155" s="149"/>
      <c r="AG155" s="149" t="s">
        <v>136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x14ac:dyDescent="0.2">
      <c r="A156" s="162" t="s">
        <v>116</v>
      </c>
      <c r="B156" s="163" t="s">
        <v>89</v>
      </c>
      <c r="C156" s="181" t="s">
        <v>30</v>
      </c>
      <c r="D156" s="164"/>
      <c r="E156" s="165"/>
      <c r="F156" s="166"/>
      <c r="G156" s="166">
        <v>0</v>
      </c>
      <c r="H156" s="166"/>
      <c r="I156" s="166">
        <v>0</v>
      </c>
      <c r="J156" s="166"/>
      <c r="K156" s="166">
        <v>5099.88</v>
      </c>
      <c r="L156" s="166"/>
      <c r="M156" s="166"/>
      <c r="N156" s="165"/>
      <c r="O156" s="165"/>
      <c r="P156" s="165"/>
      <c r="Q156" s="165"/>
      <c r="R156" s="166"/>
      <c r="S156" s="166"/>
      <c r="T156" s="167"/>
      <c r="U156" s="161"/>
      <c r="V156" s="161"/>
      <c r="W156" s="161"/>
      <c r="X156" s="161"/>
      <c r="Y156" s="161"/>
      <c r="AG156" t="s">
        <v>117</v>
      </c>
    </row>
    <row r="157" spans="1:60" x14ac:dyDescent="0.2">
      <c r="A157" s="168">
        <v>90</v>
      </c>
      <c r="B157" s="169" t="s">
        <v>327</v>
      </c>
      <c r="C157" s="183" t="s">
        <v>328</v>
      </c>
      <c r="D157" s="170" t="s">
        <v>320</v>
      </c>
      <c r="E157" s="171">
        <v>1</v>
      </c>
      <c r="F157" s="172">
        <v>0</v>
      </c>
      <c r="G157" s="172">
        <v>0</v>
      </c>
      <c r="H157" s="172">
        <v>0</v>
      </c>
      <c r="I157" s="172">
        <v>0</v>
      </c>
      <c r="J157" s="172">
        <v>5099.88</v>
      </c>
      <c r="K157" s="172">
        <v>5099.88</v>
      </c>
      <c r="L157" s="172">
        <v>21</v>
      </c>
      <c r="M157" s="172">
        <v>6170.8548000000001</v>
      </c>
      <c r="N157" s="171">
        <v>0</v>
      </c>
      <c r="O157" s="171">
        <v>0</v>
      </c>
      <c r="P157" s="171">
        <v>0</v>
      </c>
      <c r="Q157" s="171">
        <v>0</v>
      </c>
      <c r="R157" s="172"/>
      <c r="S157" s="172" t="s">
        <v>140</v>
      </c>
      <c r="T157" s="173" t="s">
        <v>122</v>
      </c>
      <c r="U157" s="155">
        <v>0</v>
      </c>
      <c r="V157" s="155">
        <v>0</v>
      </c>
      <c r="W157" s="155"/>
      <c r="X157" s="155" t="s">
        <v>321</v>
      </c>
      <c r="Y157" s="155" t="s">
        <v>124</v>
      </c>
      <c r="Z157" s="149"/>
      <c r="AA157" s="149"/>
      <c r="AB157" s="149"/>
      <c r="AC157" s="149"/>
      <c r="AD157" s="149"/>
      <c r="AE157" s="149"/>
      <c r="AF157" s="149"/>
      <c r="AG157" s="149" t="s">
        <v>322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ht="22.5" outlineLevel="1" x14ac:dyDescent="0.2">
      <c r="A158" s="152"/>
      <c r="B158" s="153"/>
      <c r="C158" s="248" t="s">
        <v>329</v>
      </c>
      <c r="D158" s="249"/>
      <c r="E158" s="249"/>
      <c r="F158" s="249"/>
      <c r="G158" s="249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9"/>
      <c r="AA158" s="149"/>
      <c r="AB158" s="149"/>
      <c r="AC158" s="149"/>
      <c r="AD158" s="149"/>
      <c r="AE158" s="149"/>
      <c r="AF158" s="149"/>
      <c r="AG158" s="149" t="s">
        <v>136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80" t="str">
        <f>C158</f>
        <v>Náklady zhotovitele na účast na zkušebním provozu včetně všech rizik vyplývajících z nutnosti zásahu či úprav zkoušeného zařízení.</v>
      </c>
      <c r="BB158" s="149"/>
      <c r="BC158" s="149"/>
      <c r="BD158" s="149"/>
      <c r="BE158" s="149"/>
      <c r="BF158" s="149"/>
      <c r="BG158" s="149"/>
      <c r="BH158" s="149"/>
    </row>
    <row r="159" spans="1:60" x14ac:dyDescent="0.2">
      <c r="A159" s="3"/>
      <c r="B159" s="4"/>
      <c r="C159" s="186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E159">
        <v>15</v>
      </c>
      <c r="AF159">
        <v>21</v>
      </c>
      <c r="AG159" t="s">
        <v>102</v>
      </c>
    </row>
    <row r="160" spans="1:60" x14ac:dyDescent="0.2">
      <c r="C160" s="187"/>
      <c r="D160" s="10"/>
      <c r="AG160" t="s">
        <v>330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7">
    <mergeCell ref="C20:G20"/>
    <mergeCell ref="A1:G1"/>
    <mergeCell ref="C2:G2"/>
    <mergeCell ref="C3:G3"/>
    <mergeCell ref="C4:G4"/>
    <mergeCell ref="C17:G17"/>
    <mergeCell ref="C46:G46"/>
    <mergeCell ref="C22:G22"/>
    <mergeCell ref="C24:G24"/>
    <mergeCell ref="C26:G26"/>
    <mergeCell ref="C29:G29"/>
    <mergeCell ref="C32:G32"/>
    <mergeCell ref="C33:G33"/>
    <mergeCell ref="C36:G36"/>
    <mergeCell ref="C37:G37"/>
    <mergeCell ref="C39:G39"/>
    <mergeCell ref="C41:G41"/>
    <mergeCell ref="C44:G44"/>
    <mergeCell ref="C87:G87"/>
    <mergeCell ref="C47:G47"/>
    <mergeCell ref="C49:G49"/>
    <mergeCell ref="C66:G66"/>
    <mergeCell ref="C70:G70"/>
    <mergeCell ref="C72:G72"/>
    <mergeCell ref="C74:G74"/>
    <mergeCell ref="C76:G76"/>
    <mergeCell ref="C78:G78"/>
    <mergeCell ref="C81:G81"/>
    <mergeCell ref="C83:G83"/>
    <mergeCell ref="C85:G85"/>
    <mergeCell ref="C139:G139"/>
    <mergeCell ref="C89:G89"/>
    <mergeCell ref="C92:G92"/>
    <mergeCell ref="C94:G94"/>
    <mergeCell ref="C99:G99"/>
    <mergeCell ref="C107:G107"/>
    <mergeCell ref="C111:G111"/>
    <mergeCell ref="C113:G113"/>
    <mergeCell ref="C118:G118"/>
    <mergeCell ref="C130:G130"/>
    <mergeCell ref="C133:G133"/>
    <mergeCell ref="C136:G136"/>
    <mergeCell ref="C141:G141"/>
    <mergeCell ref="C143:G143"/>
    <mergeCell ref="C153:G153"/>
    <mergeCell ref="C155:G155"/>
    <mergeCell ref="C158:G1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01_11 SO 01_11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01_11 SO 01_11 Pol'!Názvy_tisku</vt:lpstr>
      <vt:lpstr>oadresa</vt:lpstr>
      <vt:lpstr>Stavba!Objednatel</vt:lpstr>
      <vt:lpstr>Stavba!Objekt</vt:lpstr>
      <vt:lpstr>'SO 01_11 SO 01_11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2023-07-03T07:48:21Z</dcterms:modified>
</cp:coreProperties>
</file>